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0.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defaultThemeVersion="124226"/>
  <mc:AlternateContent xmlns:mc="http://schemas.openxmlformats.org/markup-compatibility/2006">
    <mc:Choice Requires="x15">
      <x15ac:absPath xmlns:x15ac="http://schemas.microsoft.com/office/spreadsheetml/2010/11/ac" url="\\172.16.208.165\shienka\05_指定指導係\■指定指導係\03　指定・指定更新\00 _様式＆事務マニュアル\★【保存版】★　指定・届出等様式一式\00　介護給付費等\01　提出書類\"/>
    </mc:Choice>
  </mc:AlternateContent>
  <xr:revisionPtr revIDLastSave="0" documentId="13_ncr:1_{8CD17F94-743A-40F7-983C-81EC26A10E42}" xr6:coauthVersionLast="47" xr6:coauthVersionMax="47" xr10:uidLastSave="{00000000-0000-0000-0000-000000000000}"/>
  <bookViews>
    <workbookView xWindow="-120" yWindow="-120" windowWidth="29040" windowHeight="15720" tabRatio="888" firstSheet="13" activeTab="19" xr2:uid="{00000000-000D-0000-FFFF-FFFF00000000}"/>
  </bookViews>
  <sheets>
    <sheet name="５４地域移行支援体制加算（入所）" sheetId="14" r:id="rId1"/>
    <sheet name="５５高次脳機能障害者支援体制加算" sheetId="15" r:id="rId2"/>
    <sheet name="５６入浴支援加算（生活介護）" sheetId="33" r:id="rId3"/>
    <sheet name="５７栄養改善加算（生活介護）" sheetId="35" r:id="rId4"/>
    <sheet name="５８通院等支援加算" sheetId="18" r:id="rId5"/>
    <sheet name="５９障害者支援施設等感染対策向上加算" sheetId="19" r:id="rId6"/>
    <sheet name="６０ピアサポート実施加算（自立訓練・就労継続B型）" sheetId="34" r:id="rId7"/>
    <sheet name="60-1ピアサポート実施加算（GH）" sheetId="28" r:id="rId8"/>
    <sheet name="60-2退去後ピアサポート実施加算（GH）" sheetId="29" r:id="rId9"/>
    <sheet name="60-3ピアサポート実施体制 (相談)" sheetId="26" r:id="rId10"/>
    <sheet name="６１地域体制強化共同支援加算" sheetId="21" r:id="rId11"/>
    <sheet name="６２地域生活支援拠点等機能強化加算" sheetId="22" r:id="rId12"/>
    <sheet name="63日中活動支援加算（医療型短期入所のみ）" sheetId="13" r:id="rId13"/>
    <sheet name="６４居住支援連携体制加算（一般相談）" sheetId="23" r:id="rId14"/>
    <sheet name="６５自立生活支援加算（Ⅲ）（GH）" sheetId="24" r:id="rId15"/>
    <sheet name="６５－１自立生活支援加算Ⅲ（GH)" sheetId="30" r:id="rId16"/>
    <sheet name="６６人員配置体制加算" sheetId="25" r:id="rId17"/>
    <sheet name="６６－１人員配置体制加算" sheetId="31" r:id="rId18"/>
    <sheet name="６６－１人員配置体制加算（記載例）" sheetId="32" r:id="rId19"/>
    <sheet name="67目標工賃達成加算" sheetId="36" r:id="rId20"/>
  </sheets>
  <definedNames>
    <definedName name="_xlnm.Print_Area" localSheetId="2">'５６入浴支援加算（生活介護）'!$A$1:$G$14</definedName>
    <definedName name="_xlnm.Print_Area" localSheetId="3">'５７栄養改善加算（生活介護）'!$A$1:$AK$37</definedName>
    <definedName name="_xlnm.Print_Area" localSheetId="4">'５８通院等支援加算'!$A$1:$J$16</definedName>
    <definedName name="_xlnm.Print_Area" localSheetId="7">'60-1ピアサポート実施加算（GH）'!$A$1:$K$25</definedName>
    <definedName name="_xlnm.Print_Area" localSheetId="8">'60-2退去後ピアサポート実施加算（GH）'!$A$1:$K$23</definedName>
    <definedName name="_xlnm.Print_Area" localSheetId="9">'60-3ピアサポート実施体制 (相談)'!$A$1:$I$33</definedName>
    <definedName name="_xlnm.Print_Area" localSheetId="6">'６０ピアサポート実施加算（自立訓練・就労継続B型）'!$A$1:$K$26</definedName>
    <definedName name="_xlnm.Print_Area" localSheetId="10">'６１地域体制強化共同支援加算'!$A$1:$Z$25</definedName>
    <definedName name="_xlnm.Print_Area" localSheetId="11">'６２地域生活支援拠点等機能強化加算'!$A$1:$AD$52</definedName>
    <definedName name="_xlnm.Print_Area" localSheetId="13">'６４居住支援連携体制加算（一般相談）'!$B$1:$K$14</definedName>
    <definedName name="_xlnm.Print_Area" localSheetId="15">'６５－１自立生活支援加算Ⅲ（GH)'!$A$1:$BD$50</definedName>
    <definedName name="_xlnm.Print_Area" localSheetId="14">'６５自立生活支援加算（Ⅲ）（GH）'!$A$1:$I$43</definedName>
    <definedName name="_xlnm.Print_Area" localSheetId="17">'６６－１人員配置体制加算'!$A$1:$BT$91</definedName>
    <definedName name="_xlnm.Print_Area" localSheetId="18">'６６－１人員配置体制加算（記載例）'!$A$1:$BT$91</definedName>
    <definedName name="_xlnm.Print_Area" localSheetId="16">'６６人員配置体制加算'!$A$1:$K$41</definedName>
    <definedName name="_xlnm.Print_Area" localSheetId="19">'67目標工賃達成加算'!$A$1:$H$25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X73" i="32" l="1"/>
  <c r="AW73" i="32"/>
  <c r="AV73" i="32"/>
  <c r="AU73" i="32"/>
  <c r="AT73" i="32"/>
  <c r="AS73" i="32"/>
  <c r="AR73" i="32"/>
  <c r="AQ73" i="32"/>
  <c r="AP73" i="32"/>
  <c r="AO73" i="32"/>
  <c r="AN73" i="32"/>
  <c r="AM73" i="32"/>
  <c r="AL73" i="32"/>
  <c r="AK73" i="32"/>
  <c r="AJ73" i="32"/>
  <c r="AI73" i="32"/>
  <c r="AH73" i="32"/>
  <c r="AG73" i="32"/>
  <c r="AF73" i="32"/>
  <c r="AE73" i="32"/>
  <c r="AD73" i="32"/>
  <c r="AC73" i="32"/>
  <c r="AB73" i="32"/>
  <c r="AA73" i="32"/>
  <c r="Z73" i="32"/>
  <c r="Y73" i="32"/>
  <c r="X73" i="32"/>
  <c r="W73" i="32"/>
  <c r="BB72" i="32"/>
  <c r="AY72" i="32"/>
  <c r="AY71" i="32"/>
  <c r="BB71" i="32"/>
  <c r="AY70" i="32"/>
  <c r="BB70" i="32" s="1"/>
  <c r="AY69" i="32"/>
  <c r="BB69" i="32"/>
  <c r="BB68" i="32"/>
  <c r="AY68" i="32"/>
  <c r="AY67" i="32"/>
  <c r="AY73" i="32" s="1"/>
  <c r="BB67" i="32"/>
  <c r="AY66" i="32"/>
  <c r="BB66" i="32" s="1"/>
  <c r="BB73" i="32" s="1"/>
  <c r="AY65" i="32"/>
  <c r="AX59" i="32"/>
  <c r="AW59" i="32"/>
  <c r="AV59" i="32"/>
  <c r="AU59" i="32"/>
  <c r="AT59" i="32"/>
  <c r="AS59" i="32"/>
  <c r="AR59" i="32"/>
  <c r="AQ59" i="32"/>
  <c r="AP59" i="32"/>
  <c r="AO59" i="32"/>
  <c r="AN59" i="32"/>
  <c r="AM59" i="32"/>
  <c r="AL59" i="32"/>
  <c r="AK59" i="32"/>
  <c r="AJ59" i="32"/>
  <c r="AI59" i="32"/>
  <c r="AH59" i="32"/>
  <c r="AG59" i="32"/>
  <c r="AF59" i="32"/>
  <c r="AE59" i="32"/>
  <c r="AD59" i="32"/>
  <c r="AC59" i="32"/>
  <c r="AB59" i="32"/>
  <c r="AA59" i="32"/>
  <c r="Z59" i="32"/>
  <c r="Y59" i="32"/>
  <c r="X59" i="32"/>
  <c r="W59" i="32"/>
  <c r="AX58" i="32"/>
  <c r="AW58" i="32"/>
  <c r="AV58" i="32"/>
  <c r="AU58" i="32"/>
  <c r="AT58" i="32"/>
  <c r="AS58" i="32"/>
  <c r="AR58" i="32"/>
  <c r="AQ58" i="32"/>
  <c r="AP58" i="32"/>
  <c r="AO58" i="32"/>
  <c r="AN58" i="32"/>
  <c r="AM58" i="32"/>
  <c r="AL58" i="32"/>
  <c r="AK58" i="32"/>
  <c r="AJ58" i="32"/>
  <c r="AI58" i="32"/>
  <c r="AH58" i="32"/>
  <c r="AG58" i="32"/>
  <c r="AF58" i="32"/>
  <c r="AE58" i="32"/>
  <c r="AD58" i="32"/>
  <c r="AC58" i="32"/>
  <c r="AB58" i="32"/>
  <c r="AA58" i="32"/>
  <c r="Z58" i="32"/>
  <c r="Y58" i="32"/>
  <c r="X58" i="32"/>
  <c r="W58" i="32"/>
  <c r="AY57" i="32"/>
  <c r="BB57" i="32" s="1"/>
  <c r="AY56" i="32"/>
  <c r="BB56" i="32"/>
  <c r="AY55" i="32"/>
  <c r="BB55" i="32"/>
  <c r="AY54" i="32"/>
  <c r="BB54" i="32"/>
  <c r="AY53" i="32"/>
  <c r="BB53" i="32" s="1"/>
  <c r="AY52" i="32"/>
  <c r="BB52" i="32"/>
  <c r="AY51" i="32"/>
  <c r="BB51" i="32"/>
  <c r="AY50" i="32"/>
  <c r="BB50" i="32"/>
  <c r="AY49" i="32"/>
  <c r="BB49" i="32" s="1"/>
  <c r="AY48" i="32"/>
  <c r="BB48" i="32"/>
  <c r="AY47" i="32"/>
  <c r="BB47" i="32"/>
  <c r="AY46" i="32"/>
  <c r="BB46" i="32"/>
  <c r="AY45" i="32"/>
  <c r="BB45" i="32" s="1"/>
  <c r="AY44" i="32"/>
  <c r="BB44" i="32"/>
  <c r="AY43" i="32"/>
  <c r="BB43" i="32"/>
  <c r="AY42" i="32"/>
  <c r="BB42" i="32"/>
  <c r="AY41" i="32"/>
  <c r="BB41" i="32" s="1"/>
  <c r="AY40" i="32"/>
  <c r="BB40" i="32"/>
  <c r="AY39" i="32"/>
  <c r="BB39" i="32"/>
  <c r="AY38" i="32"/>
  <c r="BB38" i="32"/>
  <c r="AY37" i="32"/>
  <c r="AY58" i="32" s="1"/>
  <c r="AE16" i="32"/>
  <c r="AL16" i="32" s="1"/>
  <c r="AV15" i="32"/>
  <c r="BC15" i="32" s="1"/>
  <c r="AE15" i="32"/>
  <c r="AI15" i="32" s="1"/>
  <c r="L15" i="32"/>
  <c r="BA9" i="32"/>
  <c r="AW9" i="32"/>
  <c r="AS9" i="32"/>
  <c r="AO9" i="32"/>
  <c r="AK9" i="32"/>
  <c r="AG9" i="32"/>
  <c r="BE8" i="32"/>
  <c r="L8" i="32"/>
  <c r="BE7" i="32"/>
  <c r="BE6" i="32"/>
  <c r="AE14" i="32"/>
  <c r="AI14" i="32" s="1"/>
  <c r="AX73" i="31"/>
  <c r="AW73" i="31"/>
  <c r="AV73" i="31"/>
  <c r="AU73" i="31"/>
  <c r="AT73" i="31"/>
  <c r="AS73" i="31"/>
  <c r="AR73" i="31"/>
  <c r="AQ73" i="31"/>
  <c r="AP73" i="31"/>
  <c r="AO73" i="31"/>
  <c r="AN73" i="31"/>
  <c r="AM73" i="31"/>
  <c r="AL73" i="31"/>
  <c r="AK73" i="31"/>
  <c r="AJ73" i="31"/>
  <c r="AI73" i="31"/>
  <c r="AH73" i="31"/>
  <c r="AG73" i="31"/>
  <c r="AF73" i="31"/>
  <c r="AE73" i="31"/>
  <c r="AD73" i="31"/>
  <c r="AC73" i="31"/>
  <c r="AB73" i="31"/>
  <c r="AA73" i="31"/>
  <c r="Z73" i="31"/>
  <c r="Y73" i="31"/>
  <c r="X73" i="31"/>
  <c r="W73" i="31"/>
  <c r="AY72" i="31"/>
  <c r="BB72" i="31" s="1"/>
  <c r="AY71" i="31"/>
  <c r="BB71" i="31" s="1"/>
  <c r="AY70" i="31"/>
  <c r="BB70" i="31"/>
  <c r="BB69" i="31"/>
  <c r="AY69" i="31"/>
  <c r="AY68" i="31"/>
  <c r="BB68" i="31" s="1"/>
  <c r="AY67" i="31"/>
  <c r="BB67" i="31" s="1"/>
  <c r="AY66" i="31"/>
  <c r="BB66" i="31"/>
  <c r="AY65" i="31"/>
  <c r="BB65" i="31" s="1"/>
  <c r="AX59" i="31"/>
  <c r="AW59" i="31"/>
  <c r="AV59" i="31"/>
  <c r="AU59" i="31"/>
  <c r="AT59" i="31"/>
  <c r="AS59" i="31"/>
  <c r="AR59" i="31"/>
  <c r="AQ59" i="31"/>
  <c r="AP59" i="31"/>
  <c r="AO59" i="31"/>
  <c r="AN59" i="31"/>
  <c r="AM59" i="31"/>
  <c r="AL59" i="31"/>
  <c r="AK59" i="31"/>
  <c r="AJ59" i="31"/>
  <c r="AI59" i="31"/>
  <c r="AH59" i="31"/>
  <c r="AG59" i="31"/>
  <c r="AF59" i="31"/>
  <c r="AE59" i="31"/>
  <c r="AD59" i="31"/>
  <c r="AC59" i="31"/>
  <c r="AB59" i="31"/>
  <c r="AA59" i="31"/>
  <c r="Z59" i="31"/>
  <c r="Y59" i="31"/>
  <c r="X59" i="31"/>
  <c r="W59" i="31"/>
  <c r="AX58" i="31"/>
  <c r="AW58" i="31"/>
  <c r="AV58" i="31"/>
  <c r="AU58" i="31"/>
  <c r="AT58" i="31"/>
  <c r="AS58" i="31"/>
  <c r="AR58" i="31"/>
  <c r="AQ58" i="31"/>
  <c r="AP58" i="31"/>
  <c r="AO58" i="31"/>
  <c r="AN58" i="31"/>
  <c r="AM58" i="31"/>
  <c r="AL58" i="31"/>
  <c r="AK58" i="31"/>
  <c r="AJ58" i="31"/>
  <c r="AI58" i="31"/>
  <c r="AH58" i="31"/>
  <c r="AG58" i="31"/>
  <c r="AF58" i="31"/>
  <c r="AE58" i="31"/>
  <c r="AD58" i="31"/>
  <c r="AC58" i="31"/>
  <c r="AB58" i="31"/>
  <c r="AA58" i="31"/>
  <c r="Z58" i="31"/>
  <c r="Y58" i="31"/>
  <c r="X58" i="31"/>
  <c r="W58" i="31"/>
  <c r="AY57" i="31"/>
  <c r="BB57" i="31" s="1"/>
  <c r="AY56" i="31"/>
  <c r="BB56" i="31" s="1"/>
  <c r="AY55" i="31"/>
  <c r="BB55" i="31"/>
  <c r="BB54" i="31"/>
  <c r="AY54" i="31"/>
  <c r="AY53" i="31"/>
  <c r="BB53" i="31" s="1"/>
  <c r="AY52" i="31"/>
  <c r="BB52" i="31" s="1"/>
  <c r="AY51" i="31"/>
  <c r="BB51" i="31" s="1"/>
  <c r="AY50" i="31"/>
  <c r="BB50" i="31" s="1"/>
  <c r="BB49" i="31"/>
  <c r="AY49" i="31"/>
  <c r="AY48" i="31"/>
  <c r="BB48" i="31"/>
  <c r="AY47" i="31"/>
  <c r="BB47" i="31" s="1"/>
  <c r="AY46" i="31"/>
  <c r="BB46" i="31" s="1"/>
  <c r="BB45" i="31"/>
  <c r="AY45" i="31"/>
  <c r="AY44" i="31"/>
  <c r="BB44" i="31"/>
  <c r="AY43" i="31"/>
  <c r="BB43" i="31"/>
  <c r="BB42" i="31"/>
  <c r="AY42" i="31"/>
  <c r="AY41" i="31"/>
  <c r="BB41" i="31" s="1"/>
  <c r="AY40" i="31"/>
  <c r="BB40" i="31" s="1"/>
  <c r="BB59" i="31" s="1"/>
  <c r="AY39" i="31"/>
  <c r="BB39" i="31"/>
  <c r="BB38" i="31"/>
  <c r="AY38" i="31"/>
  <c r="AY59" i="31"/>
  <c r="AY37" i="31"/>
  <c r="AY58" i="31" s="1"/>
  <c r="AE16" i="31"/>
  <c r="AL16" i="31" s="1"/>
  <c r="AV15" i="31"/>
  <c r="BC15" i="31"/>
  <c r="AE15" i="31"/>
  <c r="AL15" i="31"/>
  <c r="L15" i="31"/>
  <c r="AV14" i="31"/>
  <c r="BC14" i="31" s="1"/>
  <c r="AE14" i="31"/>
  <c r="AL14" i="31" s="1"/>
  <c r="AL17" i="31" s="1"/>
  <c r="AE17" i="31"/>
  <c r="BA9" i="31"/>
  <c r="AW9" i="31"/>
  <c r="AS9" i="31"/>
  <c r="AO9" i="31"/>
  <c r="AK9" i="31"/>
  <c r="AG9" i="31"/>
  <c r="BE8" i="31"/>
  <c r="L8" i="31"/>
  <c r="BE7" i="31"/>
  <c r="BE6" i="31"/>
  <c r="BE9" i="31"/>
  <c r="BG10" i="31" s="1"/>
  <c r="I31" i="25"/>
  <c r="I30" i="25"/>
  <c r="I18" i="25"/>
  <c r="I26" i="25" s="1"/>
  <c r="I33" i="25" s="1"/>
  <c r="I17" i="25"/>
  <c r="I25" i="25"/>
  <c r="AE17" i="32"/>
  <c r="BE9" i="32"/>
  <c r="BI26" i="32" s="1"/>
  <c r="AI16" i="32"/>
  <c r="BB37" i="32"/>
  <c r="BB59" i="32" s="1"/>
  <c r="BB65" i="32"/>
  <c r="AY59" i="32"/>
  <c r="M26" i="31"/>
  <c r="AZ15" i="31"/>
  <c r="AI15" i="31"/>
  <c r="AI16" i="31"/>
  <c r="BB37" i="31"/>
  <c r="AC26" i="32"/>
  <c r="BG10" i="32"/>
  <c r="AS26" i="32"/>
  <c r="M26" i="32"/>
  <c r="I26" i="32" s="1"/>
  <c r="AO26" i="32"/>
  <c r="Y26" i="32"/>
  <c r="U45" i="30"/>
  <c r="AD49" i="30"/>
  <c r="AO33" i="30"/>
  <c r="AJ33" i="30"/>
  <c r="AE33" i="30"/>
  <c r="Z33" i="30"/>
  <c r="U33" i="30"/>
  <c r="P33" i="30"/>
  <c r="J33" i="30"/>
  <c r="AE34" i="30" s="1"/>
  <c r="AJ34" i="30"/>
  <c r="AT32" i="30"/>
  <c r="AT31" i="30"/>
  <c r="AT30" i="30"/>
  <c r="AT29" i="30"/>
  <c r="AT28" i="30"/>
  <c r="AT27" i="30"/>
  <c r="AT26" i="30"/>
  <c r="AT25" i="30"/>
  <c r="AT33" i="30" s="1"/>
  <c r="AT24" i="30"/>
  <c r="AT23" i="30"/>
  <c r="AT22" i="30"/>
  <c r="AT21" i="30"/>
  <c r="E17" i="30"/>
  <c r="BB16" i="30"/>
  <c r="AD16" i="30"/>
  <c r="AX15" i="30"/>
  <c r="AH13" i="30"/>
  <c r="AK10" i="30"/>
  <c r="I41" i="24"/>
  <c r="H41" i="24"/>
  <c r="H42" i="24"/>
  <c r="H37" i="24"/>
  <c r="I36" i="24"/>
  <c r="H36" i="24"/>
  <c r="I31" i="24"/>
  <c r="H31" i="24"/>
  <c r="H32" i="24"/>
  <c r="I26" i="24"/>
  <c r="H26" i="24"/>
  <c r="H27" i="24"/>
  <c r="D21" i="24" a="1"/>
  <c r="D21" i="24" s="1"/>
  <c r="S18" i="15"/>
  <c r="S13" i="15"/>
  <c r="S12" i="15"/>
  <c r="Y43" i="22"/>
  <c r="Y45" i="22" s="1"/>
  <c r="Y28" i="22"/>
  <c r="BB58" i="32" l="1"/>
  <c r="BH43" i="32"/>
  <c r="BE43" i="32"/>
  <c r="BE26" i="32"/>
  <c r="BE43" i="31"/>
  <c r="BE58" i="31" s="1"/>
  <c r="BE51" i="31"/>
  <c r="AV16" i="31" s="1"/>
  <c r="BH51" i="31"/>
  <c r="AI17" i="32"/>
  <c r="AS27" i="31"/>
  <c r="AO27" i="31" s="1"/>
  <c r="BE65" i="31"/>
  <c r="BE73" i="31" s="1"/>
  <c r="BB73" i="31"/>
  <c r="M28" i="32"/>
  <c r="I28" i="32" s="1"/>
  <c r="BQ14" i="32"/>
  <c r="AS28" i="32"/>
  <c r="AO28" i="32" s="1"/>
  <c r="BI28" i="32"/>
  <c r="BE28" i="32" s="1"/>
  <c r="AC28" i="32"/>
  <c r="Y28" i="32" s="1"/>
  <c r="BE65" i="32"/>
  <c r="BE73" i="32" s="1"/>
  <c r="BE51" i="32"/>
  <c r="AV16" i="32" s="1"/>
  <c r="BH51" i="32"/>
  <c r="AZ14" i="31"/>
  <c r="AI14" i="31"/>
  <c r="AI17" i="31" s="1"/>
  <c r="AC27" i="31" s="1"/>
  <c r="Y27" i="31" s="1"/>
  <c r="AC26" i="31"/>
  <c r="AT31" i="31"/>
  <c r="AL14" i="32"/>
  <c r="I26" i="31"/>
  <c r="AD31" i="31"/>
  <c r="AY73" i="31"/>
  <c r="AL15" i="32"/>
  <c r="AS26" i="31"/>
  <c r="U34" i="30"/>
  <c r="Z34" i="30"/>
  <c r="BH43" i="31"/>
  <c r="BH58" i="31" s="1"/>
  <c r="BI26" i="31"/>
  <c r="BB58" i="31"/>
  <c r="BJ31" i="31"/>
  <c r="N31" i="31"/>
  <c r="AZ15" i="32"/>
  <c r="AO34" i="30"/>
  <c r="P34" i="30"/>
  <c r="AO26" i="31" l="1"/>
  <c r="M27" i="31"/>
  <c r="BI27" i="31"/>
  <c r="BE27" i="31" s="1"/>
  <c r="BC16" i="32"/>
  <c r="AZ16" i="32"/>
  <c r="BM14" i="32"/>
  <c r="BM15" i="32" s="1"/>
  <c r="BQ15" i="32"/>
  <c r="Y26" i="31"/>
  <c r="BE58" i="32"/>
  <c r="AV14" i="32"/>
  <c r="AT34" i="30"/>
  <c r="AX35" i="30" s="1"/>
  <c r="AL17" i="32"/>
  <c r="BQ14" i="31"/>
  <c r="AC28" i="31"/>
  <c r="Y28" i="31" s="1"/>
  <c r="BI28" i="31"/>
  <c r="BE28" i="31" s="1"/>
  <c r="AS28" i="31"/>
  <c r="AO28" i="31" s="1"/>
  <c r="M28" i="31"/>
  <c r="I28" i="31" s="1"/>
  <c r="BH58" i="32"/>
  <c r="BI29" i="31"/>
  <c r="BE26" i="31"/>
  <c r="BE29" i="31" s="1"/>
  <c r="AV17" i="31"/>
  <c r="BC16" i="31"/>
  <c r="BC17" i="31" s="1"/>
  <c r="AZ16" i="31"/>
  <c r="AZ17" i="31" s="1"/>
  <c r="AV17" i="32" l="1"/>
  <c r="AZ14" i="32"/>
  <c r="AZ17" i="32" s="1"/>
  <c r="BC14" i="32"/>
  <c r="BC17" i="32" s="1"/>
  <c r="AC29" i="31"/>
  <c r="Y29" i="31"/>
  <c r="I27" i="31"/>
  <c r="I29" i="31" s="1"/>
  <c r="M29" i="31"/>
  <c r="BQ15" i="31"/>
  <c r="BM14" i="31"/>
  <c r="BM15" i="31" s="1"/>
  <c r="AO29" i="31"/>
  <c r="AS27" i="32"/>
  <c r="AC27" i="32"/>
  <c r="M27" i="32"/>
  <c r="BI27" i="32"/>
  <c r="AS29" i="31"/>
  <c r="AS29" i="32" l="1"/>
  <c r="AO27" i="32"/>
  <c r="AO29" i="32" s="1"/>
  <c r="AT31" i="32" s="1"/>
  <c r="BE27" i="32"/>
  <c r="BE29" i="32" s="1"/>
  <c r="BJ31" i="32" s="1"/>
  <c r="BI29" i="32"/>
  <c r="I27" i="32"/>
  <c r="I29" i="32" s="1"/>
  <c r="N31" i="32" s="1"/>
  <c r="M29" i="32"/>
  <c r="Y27" i="32"/>
  <c r="Y29" i="32" s="1"/>
  <c r="AD31" i="32" s="1"/>
  <c r="AC29" i="3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鈴木 奨(suzuki-shou.c71)</author>
  </authors>
  <commentList>
    <comment ref="AA7" authorId="0" shapeId="0" xr:uid="{00000000-0006-0000-1200-000001000000}">
      <text>
        <r>
          <rPr>
            <b/>
            <sz val="9"/>
            <color indexed="81"/>
            <rFont val="MS P ゴシック"/>
            <family val="3"/>
            <charset val="128"/>
          </rPr>
          <t>鈴木 奨(suzuki-shou.c71):</t>
        </r>
        <r>
          <rPr>
            <sz val="9"/>
            <color indexed="81"/>
            <rFont val="MS P ゴシック"/>
            <family val="3"/>
            <charset val="128"/>
          </rPr>
          <t xml:space="preserve">
手計算で行い、利用者数を記載する。</t>
        </r>
      </text>
    </comment>
  </commentList>
</comments>
</file>

<file path=xl/sharedStrings.xml><?xml version="1.0" encoding="utf-8"?>
<sst xmlns="http://schemas.openxmlformats.org/spreadsheetml/2006/main" count="1127" uniqueCount="539">
  <si>
    <t>（短期入所）</t>
  </si>
  <si>
    <t>日中活動支援加算に関する届出書</t>
  </si>
  <si>
    <t>令和　年　  月　  日</t>
  </si>
  <si>
    <t>事業所・施設の名称</t>
  </si>
  <si>
    <t>報酬区分</t>
  </si>
  <si>
    <t>1　 医療型短期入所　　　　　　　　２　 医療型特定短期入所</t>
  </si>
  <si>
    <t>異　動　区　分
（該当の番号に○）</t>
  </si>
  <si>
    <t>１　新規　　　　　　　　　　２　変更</t>
  </si>
  <si>
    <t>(１）</t>
  </si>
  <si>
    <t>指定短期入所の利用開始時に指定特定相談支援事業所又は指定障害児相談支援事業所の相談支援専門員が作成したサービス等利用計画等において、医療型短期入所における日中活動の提供が必要とされた利用者がいる。</t>
  </si>
  <si>
    <t>１　 該当　　　　　　　　２ 　非該当</t>
  </si>
  <si>
    <t>(２）</t>
  </si>
  <si>
    <t>保育士・理学療法士・作業療法士・言語聴覚士・その他の職種の者（「保育士等」という）が共同して利用者ごとに必要な支援内容の検討を行い、日中活動実施計画を作成している。</t>
  </si>
  <si>
    <t>(３）</t>
  </si>
  <si>
    <t>利用者ごとの日中活動実施計画に従い、保育士等が指定短期入所を行っているとともに、利用者の状態を定期的に記録している。</t>
  </si>
  <si>
    <t>(４）</t>
  </si>
  <si>
    <t>利用者ごとの日中活動実施計画の実施状況を定期的に評価し、必要に応じて当該計画を見直している。</t>
  </si>
  <si>
    <t>(5)</t>
  </si>
  <si>
    <t>日中活動実施計画作成体制・日中活動実施計画に従った指定短期入所の提供状況等</t>
  </si>
  <si>
    <t>職種</t>
  </si>
  <si>
    <t>　日中活動実施計画
　の作成</t>
  </si>
  <si>
    <t>　指定短期入所の
　提供※</t>
  </si>
  <si>
    <t>氏名</t>
  </si>
  <si>
    <t>保育士</t>
  </si>
  <si>
    <t>理学療法士</t>
  </si>
  <si>
    <t>作業療法士</t>
  </si>
  <si>
    <t>言語聴覚士</t>
  </si>
  <si>
    <t>その他（　　　 　　　）</t>
  </si>
  <si>
    <t>その他（　　 　　　　）</t>
  </si>
  <si>
    <t>※　「日中活動実施計画作成体制・日中活動実施計画に従った指定短期入所の提供状況等」には、日中活動実施計画を作成している者の職種及び氏名を記入してください。指定短期入所の提供については生活支援員や児童指導員でも可。</t>
  </si>
  <si>
    <t>（別添６４）</t>
    <rPh sb="1" eb="3">
      <t>ベッテン</t>
    </rPh>
    <phoneticPr fontId="26"/>
  </si>
  <si>
    <t>　　年　　月　　日</t>
  </si>
  <si>
    <t>居住支援連携体制加算に関する届出書</t>
  </si>
  <si>
    <t>事業所番号</t>
  </si>
  <si>
    <t>事業所の名称</t>
  </si>
  <si>
    <t>事業所所在地</t>
  </si>
  <si>
    <t>異動区分</t>
  </si>
  <si>
    <t>１　新規　　　　２　変更　　　　３　終了</t>
    <phoneticPr fontId="26"/>
  </si>
  <si>
    <t>居住支援法人又は居住支援協議会との連携状況</t>
  </si>
  <si>
    <t>居住支援法人又は居住支援協議会の名称</t>
  </si>
  <si>
    <t>居住支援法人又は居住支援協議会の所在地</t>
  </si>
  <si>
    <t>注１　「異動区分」欄については、該当する番号に○を付してください。</t>
  </si>
  <si>
    <t>注２　居住支援法人又は居住支援協議会との連携の計画等を示す文書を
　　　添付してください。</t>
    <phoneticPr fontId="26"/>
  </si>
  <si>
    <t>１　異動区分</t>
  </si>
  <si>
    <t>新規　　　　　　　　変更　　　　　　　　終了</t>
  </si>
  <si>
    <t>＜障害者又は障害者であった者＞</t>
  </si>
  <si>
    <t>研修の実施主体 及び
委託先等の名称</t>
    <phoneticPr fontId="26"/>
  </si>
  <si>
    <t>修了した研修の名称</t>
    <rPh sb="0" eb="2">
      <t>シュウリョウ</t>
    </rPh>
    <rPh sb="4" eb="6">
      <t>ケンシュウ</t>
    </rPh>
    <rPh sb="7" eb="9">
      <t>メイショウ</t>
    </rPh>
    <phoneticPr fontId="26"/>
  </si>
  <si>
    <t>常勤</t>
  </si>
  <si>
    <t>非常勤</t>
  </si>
  <si>
    <t>合計</t>
  </si>
  <si>
    <t>実人員</t>
  </si>
  <si>
    <t>人　</t>
  </si>
  <si>
    <t>常勤換算方法
 による員数</t>
    <phoneticPr fontId="26"/>
  </si>
  <si>
    <r>
      <t xml:space="preserve">　　　　　　人 
</t>
    </r>
    <r>
      <rPr>
        <sz val="8"/>
        <color indexed="8"/>
        <rFont val="ＭＳ Ｐゴシック"/>
        <family val="3"/>
        <charset val="128"/>
      </rPr>
      <t>（0.5以上であること）　</t>
    </r>
    <phoneticPr fontId="26"/>
  </si>
  <si>
    <t>備考１　「異動区分」欄については、該当する区分に○を付してください。</t>
  </si>
  <si>
    <t>　　４　修了した研修の名称欄は「地域生活支援事業の障害者ピアサポート研修の基礎研修及び専門研修」等と具体
　　　的に記載。</t>
    <phoneticPr fontId="26"/>
  </si>
  <si>
    <t>　　５　受講した研修の実施要綱、カリキュラム及び研修を修了したことを証明する書類等を添付してください。</t>
  </si>
  <si>
    <t>合計</t>
    <phoneticPr fontId="19"/>
  </si>
  <si>
    <t>共同生活援助用</t>
    <rPh sb="0" eb="2">
      <t>キョウドウ</t>
    </rPh>
    <rPh sb="2" eb="4">
      <t>セイカツ</t>
    </rPh>
    <rPh sb="4" eb="6">
      <t>エンジョ</t>
    </rPh>
    <rPh sb="6" eb="7">
      <t>ヨウ</t>
    </rPh>
    <phoneticPr fontId="32"/>
  </si>
  <si>
    <t>　　年　　月　　日</t>
    <rPh sb="2" eb="3">
      <t>ネン</t>
    </rPh>
    <rPh sb="5" eb="6">
      <t>ガツ</t>
    </rPh>
    <rPh sb="8" eb="9">
      <t>ニチ</t>
    </rPh>
    <phoneticPr fontId="19"/>
  </si>
  <si>
    <t>ピアサポート実施加算に関する届出書（共同生活援助）</t>
    <rPh sb="6" eb="8">
      <t>ジッシ</t>
    </rPh>
    <rPh sb="8" eb="10">
      <t>カサン</t>
    </rPh>
    <rPh sb="11" eb="12">
      <t>カン</t>
    </rPh>
    <rPh sb="14" eb="16">
      <t>トドケデ</t>
    </rPh>
    <rPh sb="16" eb="17">
      <t>ショ</t>
    </rPh>
    <phoneticPr fontId="19"/>
  </si>
  <si>
    <t>１　事業所名</t>
    <rPh sb="2" eb="5">
      <t>ジギョウショ</t>
    </rPh>
    <rPh sb="5" eb="6">
      <t>メイ</t>
    </rPh>
    <phoneticPr fontId="19"/>
  </si>
  <si>
    <t>２　異動区分</t>
    <rPh sb="2" eb="4">
      <t>イドウ</t>
    </rPh>
    <rPh sb="4" eb="6">
      <t>クブン</t>
    </rPh>
    <phoneticPr fontId="19"/>
  </si>
  <si>
    <t>１　新規　　　　　２　変更　　　　　３　終了</t>
    <rPh sb="2" eb="4">
      <t>シンキ</t>
    </rPh>
    <rPh sb="11" eb="13">
      <t>ヘンコウ</t>
    </rPh>
    <rPh sb="20" eb="22">
      <t>シュウリョウ</t>
    </rPh>
    <phoneticPr fontId="19"/>
  </si>
  <si>
    <t>３　算定要件</t>
    <rPh sb="2" eb="4">
      <t>サンテイ</t>
    </rPh>
    <rPh sb="4" eb="6">
      <t>ヨウケン</t>
    </rPh>
    <phoneticPr fontId="32"/>
  </si>
  <si>
    <t>自立生活支援加算（Ⅲ）の加算届出をし、受理されている。</t>
    <phoneticPr fontId="32"/>
  </si>
  <si>
    <t>確認</t>
    <rPh sb="0" eb="2">
      <t>カクニン</t>
    </rPh>
    <phoneticPr fontId="32"/>
  </si>
  <si>
    <t>４　障害者ピア
　サポート研修
　修了職員</t>
    <rPh sb="2" eb="5">
      <t>ショウガイシャ</t>
    </rPh>
    <rPh sb="13" eb="15">
      <t>ケンシュウ</t>
    </rPh>
    <rPh sb="17" eb="19">
      <t>シュウリョウ</t>
    </rPh>
    <rPh sb="19" eb="21">
      <t>ショクイン</t>
    </rPh>
    <phoneticPr fontId="19"/>
  </si>
  <si>
    <t>＜雇用されている障害者又は障害者であった者＞</t>
    <rPh sb="1" eb="3">
      <t>コヨウ</t>
    </rPh>
    <rPh sb="8" eb="11">
      <t>ショウガイシャ</t>
    </rPh>
    <rPh sb="11" eb="12">
      <t>マタ</t>
    </rPh>
    <rPh sb="13" eb="16">
      <t>ショウガイシャ</t>
    </rPh>
    <rPh sb="20" eb="21">
      <t>シャ</t>
    </rPh>
    <phoneticPr fontId="19"/>
  </si>
  <si>
    <t>職種</t>
    <rPh sb="0" eb="2">
      <t>ショクシュ</t>
    </rPh>
    <phoneticPr fontId="19"/>
  </si>
  <si>
    <t>氏名</t>
    <rPh sb="0" eb="2">
      <t>シメイ</t>
    </rPh>
    <phoneticPr fontId="19"/>
  </si>
  <si>
    <t>修了した研修の名称</t>
    <rPh sb="0" eb="2">
      <t>シュウリョウ</t>
    </rPh>
    <rPh sb="4" eb="6">
      <t>ケンシュウ</t>
    </rPh>
    <rPh sb="7" eb="9">
      <t>メイショウ</t>
    </rPh>
    <phoneticPr fontId="19"/>
  </si>
  <si>
    <t>受講
年度</t>
    <rPh sb="0" eb="2">
      <t>ジュコウ</t>
    </rPh>
    <rPh sb="3" eb="5">
      <t>ネンド</t>
    </rPh>
    <phoneticPr fontId="32"/>
  </si>
  <si>
    <t>研修の
実施主体</t>
    <phoneticPr fontId="32"/>
  </si>
  <si>
    <t>年</t>
    <rPh sb="0" eb="1">
      <t>ネン</t>
    </rPh>
    <phoneticPr fontId="32"/>
  </si>
  <si>
    <t>＜その他の職員＞</t>
    <rPh sb="3" eb="4">
      <t>タ</t>
    </rPh>
    <rPh sb="5" eb="7">
      <t>ショクイン</t>
    </rPh>
    <phoneticPr fontId="19"/>
  </si>
  <si>
    <t>５　研修の実施</t>
    <rPh sb="2" eb="4">
      <t>ケンシュウ</t>
    </rPh>
    <rPh sb="5" eb="7">
      <t>ジッシ</t>
    </rPh>
    <phoneticPr fontId="32"/>
  </si>
  <si>
    <t>確認欄</t>
    <rPh sb="0" eb="2">
      <t>カクニン</t>
    </rPh>
    <rPh sb="2" eb="3">
      <t>ラン</t>
    </rPh>
    <phoneticPr fontId="32"/>
  </si>
  <si>
    <t>注１　「異動区分」欄については、該当する番号に○を付してください。</t>
    <rPh sb="0" eb="1">
      <t>チュウ</t>
    </rPh>
    <rPh sb="4" eb="6">
      <t>イドウ</t>
    </rPh>
    <rPh sb="6" eb="8">
      <t>クブン</t>
    </rPh>
    <rPh sb="9" eb="10">
      <t>ラン</t>
    </rPh>
    <rPh sb="16" eb="18">
      <t>ガイトウ</t>
    </rPh>
    <rPh sb="20" eb="22">
      <t>バンゴウ</t>
    </rPh>
    <rPh sb="25" eb="26">
      <t>フ</t>
    </rPh>
    <phoneticPr fontId="19"/>
  </si>
  <si>
    <t>注２　ピアサポート研修の課程を修了し、当該研修の事業を行った者から当該研修の課程を修了した旨の証明　
　　書の交付を受けた者を、指定共同生活援助事業所等の従業者として２名以上（当該２名以上のうち少なく
　　とも１名は障害者等とする。）配置している。（※別添組織体制図、勤務形態一覧表のとおり）</t>
    <rPh sb="0" eb="1">
      <t>チュウ</t>
    </rPh>
    <rPh sb="64" eb="75">
      <t>シテイキョウドウセイカツエンジョジギョウショ</t>
    </rPh>
    <rPh sb="97" eb="98">
      <t>スク</t>
    </rPh>
    <phoneticPr fontId="19"/>
  </si>
  <si>
    <t>注３　修了した研修の名称欄は「地域生活支援事業の障害者ピアサポート研修の基礎研修及び専門研修」等と
　　具体的に記載してください。</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19"/>
  </si>
  <si>
    <t>注４　受講した研修の実施要綱、カリキュラム及び研修を修了したことを証明する書類等を添付してください。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19"/>
  </si>
  <si>
    <t>　上記のいずれかの者により、当該指定共同生活援助等の従業者に対し、障害者に対する配慮等に関する研修を年１回以上行っている。</t>
    <rPh sb="1" eb="3">
      <t>ジョウキ</t>
    </rPh>
    <rPh sb="9" eb="10">
      <t>モノ</t>
    </rPh>
    <rPh sb="18" eb="24">
      <t>キョウドウセイカツエンジョ</t>
    </rPh>
    <phoneticPr fontId="32"/>
  </si>
  <si>
    <t>（別添60-1）</t>
    <rPh sb="1" eb="3">
      <t>ベッテン</t>
    </rPh>
    <phoneticPr fontId="19"/>
  </si>
  <si>
    <t>退去後ピアサポート実施加算に関する届出書</t>
    <rPh sb="0" eb="3">
      <t>タイキョゴ</t>
    </rPh>
    <rPh sb="9" eb="11">
      <t>ジッシ</t>
    </rPh>
    <rPh sb="11" eb="13">
      <t>カサン</t>
    </rPh>
    <rPh sb="14" eb="15">
      <t>カン</t>
    </rPh>
    <rPh sb="17" eb="19">
      <t>トドケデ</t>
    </rPh>
    <rPh sb="19" eb="20">
      <t>ショ</t>
    </rPh>
    <phoneticPr fontId="19"/>
  </si>
  <si>
    <t>３　障害者ピア
　サポート研修
　修了職員</t>
    <rPh sb="2" eb="5">
      <t>ショウガイシャ</t>
    </rPh>
    <rPh sb="13" eb="15">
      <t>ケンシュウ</t>
    </rPh>
    <rPh sb="17" eb="19">
      <t>シュウリョウ</t>
    </rPh>
    <rPh sb="19" eb="21">
      <t>ショクイン</t>
    </rPh>
    <phoneticPr fontId="19"/>
  </si>
  <si>
    <t>ピアサポート体制加算に係る届出書（相談支援事業）</t>
    <rPh sb="17" eb="23">
      <t>ソウダンシエンジギョウ</t>
    </rPh>
    <phoneticPr fontId="19"/>
  </si>
  <si>
    <t>２　障害者ピアサポート
　研修を修了した職員</t>
    <phoneticPr fontId="26"/>
  </si>
  <si>
    <t>　　２　研修を修了した職員は、＜障害者又は障害者であった者＞及び＜その他の職員等＞それぞれ常勤換算方法で 
　　　0.5以上を配置（併設する事業所（指定自立生活援助事業所、指定地域移行支援事業所、指定地域定着支援事 
　　　業所、指定計画相談支援事業所又は指定障害児相談支援事業所に限る。）の職員を兼務する場合は当該兼務先 
　　　を含む業務時間の合計が常勤換算方法で0.5以上になる場合を含む）してください。
　　３　＜障害者又は障害者であった者＞の職種は、管理者、相談支援専門員、地域生活支援員、地域移行支援従事者
　　　地域定着支援従事者、相談支援員、計画相談支援に従事する者、障害児相談支援に従事する者 
　　　＜その他の職員等＞の職種は、管理者、サービス管理責任者、地域生活支援員、地域移行支援従事者、地域定着 
　　　支援従事者、相談支援専門員、計画相談支援に従事する者、障害児相談支援に従事する者　が対象。</t>
    <rPh sb="39" eb="40">
      <t>ナド</t>
    </rPh>
    <rPh sb="239" eb="242">
      <t>カンリシャ</t>
    </rPh>
    <rPh sb="243" eb="250">
      <t>ソウダンシエンセンモンイン</t>
    </rPh>
    <rPh sb="326" eb="327">
      <t>ナド</t>
    </rPh>
    <phoneticPr fontId="26"/>
  </si>
  <si>
    <t>＜その他の職員等＞</t>
    <rPh sb="3" eb="4">
      <t>ホカ</t>
    </rPh>
    <rPh sb="7" eb="8">
      <t>ナド</t>
    </rPh>
    <phoneticPr fontId="19"/>
  </si>
  <si>
    <t xml:space="preserve"> 　　年 　　月 　　日</t>
    <phoneticPr fontId="19"/>
  </si>
  <si>
    <t>地域体制強化共同支援加算に関する届出書</t>
    <rPh sb="0" eb="2">
      <t>チイキ</t>
    </rPh>
    <rPh sb="2" eb="4">
      <t>タイセイ</t>
    </rPh>
    <rPh sb="4" eb="6">
      <t>キョウカ</t>
    </rPh>
    <rPh sb="6" eb="8">
      <t>キョウドウ</t>
    </rPh>
    <rPh sb="8" eb="10">
      <t>シエン</t>
    </rPh>
    <rPh sb="10" eb="12">
      <t>カサン</t>
    </rPh>
    <rPh sb="13" eb="14">
      <t>カン</t>
    </rPh>
    <phoneticPr fontId="19"/>
  </si>
  <si>
    <t>事業所名</t>
    <phoneticPr fontId="19"/>
  </si>
  <si>
    <t>異動区分</t>
    <phoneticPr fontId="19"/>
  </si>
  <si>
    <t>　１　新規　　　　　２　変更　　　　　３　終了</t>
    <phoneticPr fontId="19"/>
  </si>
  <si>
    <t>①　市町村により地域生活支援拠点等として位置付けられていることを運営規程に定</t>
    <rPh sb="2" eb="5">
      <t>シチョウソン</t>
    </rPh>
    <rPh sb="8" eb="17">
      <t>チイキセイカツシエンキョテントウ</t>
    </rPh>
    <rPh sb="20" eb="23">
      <t>イチヅ</t>
    </rPh>
    <rPh sb="32" eb="34">
      <t>ウンエイ</t>
    </rPh>
    <rPh sb="34" eb="36">
      <t>キテイ</t>
    </rPh>
    <rPh sb="37" eb="38">
      <t>サダ</t>
    </rPh>
    <phoneticPr fontId="19"/>
  </si>
  <si>
    <t>　めている。</t>
    <phoneticPr fontId="32"/>
  </si>
  <si>
    <t>②　地域生活支援拠点等を構成する関係機関（拠点関係機関）との連携体制を確保す</t>
    <rPh sb="2" eb="4">
      <t>チイキ</t>
    </rPh>
    <rPh sb="4" eb="6">
      <t>セイカツ</t>
    </rPh>
    <rPh sb="6" eb="8">
      <t>シエン</t>
    </rPh>
    <rPh sb="8" eb="10">
      <t>キョテン</t>
    </rPh>
    <rPh sb="10" eb="11">
      <t>トウ</t>
    </rPh>
    <rPh sb="12" eb="14">
      <t>コウセイ</t>
    </rPh>
    <rPh sb="16" eb="18">
      <t>カンケイ</t>
    </rPh>
    <rPh sb="18" eb="20">
      <t>キカン</t>
    </rPh>
    <rPh sb="21" eb="23">
      <t>キョテン</t>
    </rPh>
    <rPh sb="23" eb="25">
      <t>カンケイ</t>
    </rPh>
    <rPh sb="25" eb="27">
      <t>キカン</t>
    </rPh>
    <rPh sb="30" eb="32">
      <t>レンケイ</t>
    </rPh>
    <rPh sb="32" eb="34">
      <t>タイセイ</t>
    </rPh>
    <rPh sb="35" eb="37">
      <t>カクホ</t>
    </rPh>
    <phoneticPr fontId="19"/>
  </si>
  <si>
    <t>　るとともに、協議会に定期的に参画している。</t>
    <phoneticPr fontId="19"/>
  </si>
  <si>
    <t>　（令和９年３月31日までの間において、市町村が地域生活支援拠点等を整備してい</t>
    <rPh sb="20" eb="23">
      <t>シチョウソン</t>
    </rPh>
    <rPh sb="24" eb="33">
      <t>チイキセイカツシエンキョテントウ</t>
    </rPh>
    <rPh sb="34" eb="36">
      <t>セイビ</t>
    </rPh>
    <phoneticPr fontId="19"/>
  </si>
  <si>
    <t>　　ない場合は、拠点関係機関との連携体制を確保することに代えて、緊急の事態等</t>
    <rPh sb="28" eb="29">
      <t>カ</t>
    </rPh>
    <rPh sb="32" eb="34">
      <t>キンキュウ</t>
    </rPh>
    <rPh sb="35" eb="37">
      <t>ジタイ</t>
    </rPh>
    <rPh sb="37" eb="38">
      <t>ナド</t>
    </rPh>
    <phoneticPr fontId="19"/>
  </si>
  <si>
    <t>　　　　</t>
    <phoneticPr fontId="19"/>
  </si>
  <si>
    <t>　　への対処及び地域における生活に移行するための活動に関する取組に協力するこ</t>
    <rPh sb="33" eb="35">
      <t>キョウリョク</t>
    </rPh>
    <phoneticPr fontId="19"/>
  </si>
  <si>
    <t>　　とで足りる。）</t>
    <phoneticPr fontId="32"/>
  </si>
  <si>
    <t>注１　各要件を満たす場合については、それぞれ根拠となる（要件を満たすことがわかる）書類も</t>
    <rPh sb="0" eb="1">
      <t>チュウ</t>
    </rPh>
    <rPh sb="3" eb="4">
      <t>カク</t>
    </rPh>
    <rPh sb="4" eb="6">
      <t>ヨウケン</t>
    </rPh>
    <rPh sb="7" eb="8">
      <t>ミ</t>
    </rPh>
    <rPh sb="10" eb="12">
      <t>バアイ</t>
    </rPh>
    <rPh sb="22" eb="24">
      <t>コンキョ</t>
    </rPh>
    <rPh sb="28" eb="30">
      <t>ヨウケン</t>
    </rPh>
    <rPh sb="31" eb="32">
      <t>ミ</t>
    </rPh>
    <rPh sb="41" eb="43">
      <t>ショルイ</t>
    </rPh>
    <phoneticPr fontId="19"/>
  </si>
  <si>
    <t>　提出してください。（①については、「地域生活支援拠点等の機能を担う事業所の登録届出書」</t>
    <phoneticPr fontId="19"/>
  </si>
  <si>
    <t>　で足りる。）</t>
    <phoneticPr fontId="32"/>
  </si>
  <si>
    <t>注２　当該届出様式は標準様式とする。</t>
    <rPh sb="0" eb="1">
      <t>チュウ</t>
    </rPh>
    <rPh sb="3" eb="5">
      <t>トウガイ</t>
    </rPh>
    <rPh sb="5" eb="7">
      <t>トドケデ</t>
    </rPh>
    <rPh sb="7" eb="9">
      <t>ヨウシキ</t>
    </rPh>
    <rPh sb="10" eb="12">
      <t>ヒョウジュン</t>
    </rPh>
    <rPh sb="12" eb="14">
      <t>ヨウシキ</t>
    </rPh>
    <phoneticPr fontId="19"/>
  </si>
  <si>
    <t>（審査要領）</t>
    <rPh sb="1" eb="3">
      <t>シンサ</t>
    </rPh>
    <rPh sb="3" eb="5">
      <t>ヨウリョウ</t>
    </rPh>
    <phoneticPr fontId="19"/>
  </si>
  <si>
    <t>①、②のいずれかが「有」の場合、本加算の算定対象事業所となる。</t>
    <rPh sb="10" eb="11">
      <t>ア</t>
    </rPh>
    <rPh sb="13" eb="15">
      <t>バアイ</t>
    </rPh>
    <rPh sb="16" eb="17">
      <t>ホン</t>
    </rPh>
    <rPh sb="17" eb="19">
      <t>カサン</t>
    </rPh>
    <rPh sb="20" eb="22">
      <t>サンテイ</t>
    </rPh>
    <rPh sb="22" eb="24">
      <t>タイショウ</t>
    </rPh>
    <rPh sb="24" eb="27">
      <t>ジギョウショ</t>
    </rPh>
    <phoneticPr fontId="19"/>
  </si>
  <si>
    <t>（別添６１）</t>
    <rPh sb="1" eb="3">
      <t>ベッテン</t>
    </rPh>
    <phoneticPr fontId="19"/>
  </si>
  <si>
    <t>　 　　年 　　月 　　日</t>
    <phoneticPr fontId="19"/>
  </si>
  <si>
    <t>地域生活支援拠点等機能強化加算に関する届出書</t>
    <rPh sb="0" eb="2">
      <t>チイキ</t>
    </rPh>
    <rPh sb="2" eb="4">
      <t>セイカツ</t>
    </rPh>
    <rPh sb="4" eb="6">
      <t>シエン</t>
    </rPh>
    <rPh sb="6" eb="8">
      <t>キョテン</t>
    </rPh>
    <rPh sb="8" eb="9">
      <t>トウ</t>
    </rPh>
    <rPh sb="9" eb="15">
      <t>キノウキョウカカサン</t>
    </rPh>
    <rPh sb="16" eb="17">
      <t>カン</t>
    </rPh>
    <rPh sb="19" eb="21">
      <t>トドケデ</t>
    </rPh>
    <rPh sb="21" eb="22">
      <t>ショ</t>
    </rPh>
    <phoneticPr fontId="19"/>
  </si>
  <si>
    <t>法人　・　事業所名</t>
    <rPh sb="0" eb="2">
      <t>ホウジン</t>
    </rPh>
    <phoneticPr fontId="19"/>
  </si>
  <si>
    <t>異　動　等　区　分</t>
    <phoneticPr fontId="19"/>
  </si>
  <si>
    <t>　１　新規　　　２　変更　　　３　終了</t>
    <phoneticPr fontId="19"/>
  </si>
  <si>
    <t>いずれかを選択</t>
    <rPh sb="5" eb="7">
      <t>センタク</t>
    </rPh>
    <phoneticPr fontId="19"/>
  </si>
  <si>
    <t>有　・　無</t>
    <rPh sb="0" eb="1">
      <t>アリ</t>
    </rPh>
    <rPh sb="4" eb="5">
      <t>ナ</t>
    </rPh>
    <phoneticPr fontId="19"/>
  </si>
  <si>
    <t>常勤で専ら当該地域生活支援拠点等におけるコーディネート業務に従事する者</t>
    <rPh sb="0" eb="2">
      <t>ジョウキン</t>
    </rPh>
    <rPh sb="3" eb="4">
      <t>モッパ</t>
    </rPh>
    <rPh sb="5" eb="7">
      <t>トウガイ</t>
    </rPh>
    <rPh sb="7" eb="16">
      <t>チイキセイカツシエンキョテントウ</t>
    </rPh>
    <rPh sb="27" eb="29">
      <t>ギョウム</t>
    </rPh>
    <rPh sb="30" eb="32">
      <t>ジュウジ</t>
    </rPh>
    <rPh sb="34" eb="35">
      <t>シャ</t>
    </rPh>
    <phoneticPr fontId="19"/>
  </si>
  <si>
    <t>⑴　法人・事業所名：　</t>
    <rPh sb="2" eb="4">
      <t>ホウジン</t>
    </rPh>
    <rPh sb="5" eb="8">
      <t>ジギョウショ</t>
    </rPh>
    <rPh sb="8" eb="9">
      <t>メイ</t>
    </rPh>
    <phoneticPr fontId="19"/>
  </si>
  <si>
    <t>氏名：</t>
    <rPh sb="0" eb="2">
      <t>シメイ</t>
    </rPh>
    <phoneticPr fontId="19"/>
  </si>
  <si>
    <t>⑵　法人・事業所名：　</t>
    <rPh sb="2" eb="4">
      <t>ホウジン</t>
    </rPh>
    <rPh sb="5" eb="8">
      <t>ジギョウショ</t>
    </rPh>
    <rPh sb="8" eb="9">
      <t>メイ</t>
    </rPh>
    <phoneticPr fontId="19"/>
  </si>
  <si>
    <t>地域生活支援拠点等に属する常勤の拠点等コーディネーターの人数　</t>
    <rPh sb="0" eb="9">
      <t>チイキセイカツシエンキョテントウ</t>
    </rPh>
    <rPh sb="10" eb="11">
      <t>ゾク</t>
    </rPh>
    <rPh sb="13" eb="15">
      <t>ジョウキン</t>
    </rPh>
    <rPh sb="16" eb="18">
      <t>キョテン</t>
    </rPh>
    <rPh sb="28" eb="30">
      <t>ニンズウ</t>
    </rPh>
    <phoneticPr fontId="19"/>
  </si>
  <si>
    <t>＝</t>
    <phoneticPr fontId="19"/>
  </si>
  <si>
    <t>（Ⅰ）</t>
    <phoneticPr fontId="19"/>
  </si>
  <si>
    <t>名</t>
    <rPh sb="0" eb="1">
      <t>メイ</t>
    </rPh>
    <phoneticPr fontId="19"/>
  </si>
  <si>
    <t>拠点コーディネーター数に応じた地域生活支援拠点等機能強化加算の月内算定上限　</t>
    <rPh sb="0" eb="2">
      <t>キョテン</t>
    </rPh>
    <rPh sb="10" eb="11">
      <t>カズ</t>
    </rPh>
    <rPh sb="12" eb="13">
      <t>オウ</t>
    </rPh>
    <rPh sb="15" eb="30">
      <t>チイキセイカツシエンキョテントウキノウキョウカカサン</t>
    </rPh>
    <rPh sb="31" eb="32">
      <t>ツキ</t>
    </rPh>
    <rPh sb="32" eb="33">
      <t>ナイ</t>
    </rPh>
    <rPh sb="33" eb="35">
      <t>サンテイ</t>
    </rPh>
    <rPh sb="35" eb="37">
      <t>ジョウゲン</t>
    </rPh>
    <phoneticPr fontId="19"/>
  </si>
  <si>
    <t>（Ⅱ）</t>
    <phoneticPr fontId="19"/>
  </si>
  <si>
    <t>回</t>
    <rPh sb="0" eb="1">
      <t>カイ</t>
    </rPh>
    <phoneticPr fontId="19"/>
  </si>
  <si>
    <t>（（Ⅰ）×　100＝（Ⅱ））</t>
    <phoneticPr fontId="19"/>
  </si>
  <si>
    <t>③　拠点機能強化サービスの構成</t>
    <rPh sb="2" eb="4">
      <t>キョテン</t>
    </rPh>
    <rPh sb="4" eb="6">
      <t>キノウ</t>
    </rPh>
    <rPh sb="6" eb="8">
      <t>キョウカ</t>
    </rPh>
    <rPh sb="13" eb="15">
      <t>コウセイ</t>
    </rPh>
    <phoneticPr fontId="19"/>
  </si>
  <si>
    <t>⑴　拠点機能強化サービスの構成形態</t>
    <rPh sb="2" eb="4">
      <t>キョテン</t>
    </rPh>
    <rPh sb="4" eb="6">
      <t>キノウ</t>
    </rPh>
    <rPh sb="6" eb="8">
      <t>キョウカ</t>
    </rPh>
    <rPh sb="13" eb="15">
      <t>コウセイ</t>
    </rPh>
    <rPh sb="15" eb="17">
      <t>ケイタイ</t>
    </rPh>
    <phoneticPr fontId="19"/>
  </si>
  <si>
    <t>同一の事業所おいて一体的運営　・　相互に連携して運営</t>
    <rPh sb="0" eb="2">
      <t>ドウイツ</t>
    </rPh>
    <rPh sb="3" eb="6">
      <t>ジギョウショ</t>
    </rPh>
    <phoneticPr fontId="19"/>
  </si>
  <si>
    <t>該当する欄にチェック</t>
    <rPh sb="0" eb="2">
      <t>ガイトウ</t>
    </rPh>
    <rPh sb="4" eb="5">
      <t>ラン</t>
    </rPh>
    <phoneticPr fontId="19"/>
  </si>
  <si>
    <t>法人　・　事業所名</t>
    <rPh sb="5" eb="8">
      <t>ジギョウショ</t>
    </rPh>
    <rPh sb="8" eb="9">
      <t>メイ</t>
    </rPh>
    <phoneticPr fontId="19"/>
  </si>
  <si>
    <t>該当する障害福祉サービス等</t>
    <rPh sb="0" eb="2">
      <t>ガイトウ</t>
    </rPh>
    <rPh sb="4" eb="8">
      <t>ショウガイフクシ</t>
    </rPh>
    <rPh sb="12" eb="13">
      <t>トウ</t>
    </rPh>
    <phoneticPr fontId="19"/>
  </si>
  <si>
    <t>算定回数（目安）</t>
    <rPh sb="0" eb="2">
      <t>サンテイ</t>
    </rPh>
    <rPh sb="2" eb="4">
      <t>カイスウ</t>
    </rPh>
    <phoneticPr fontId="19"/>
  </si>
  <si>
    <t>計画相談支援及び障害児相談支援
　　（機能強化型基本報酬(Ⅰ)又は(Ⅱ)</t>
    <rPh sb="0" eb="6">
      <t>ケイカクソウダンシエン</t>
    </rPh>
    <rPh sb="6" eb="7">
      <t>オヨ</t>
    </rPh>
    <rPh sb="8" eb="11">
      <t>ショウガイジ</t>
    </rPh>
    <rPh sb="11" eb="13">
      <t>ソウダン</t>
    </rPh>
    <rPh sb="13" eb="15">
      <t>シエン</t>
    </rPh>
    <rPh sb="19" eb="21">
      <t>キノウ</t>
    </rPh>
    <rPh sb="21" eb="24">
      <t>キョウカガタ</t>
    </rPh>
    <rPh sb="24" eb="26">
      <t>キホン</t>
    </rPh>
    <rPh sb="26" eb="28">
      <t>ホウシュウ</t>
    </rPh>
    <rPh sb="31" eb="32">
      <t>マタ</t>
    </rPh>
    <phoneticPr fontId="19"/>
  </si>
  <si>
    <t>自立生活援助</t>
    <rPh sb="0" eb="2">
      <t>ジリツ</t>
    </rPh>
    <rPh sb="2" eb="4">
      <t>セイカツ</t>
    </rPh>
    <rPh sb="4" eb="6">
      <t>エンジョ</t>
    </rPh>
    <phoneticPr fontId="19"/>
  </si>
  <si>
    <t>地域移行支援</t>
    <rPh sb="0" eb="2">
      <t>チイキ</t>
    </rPh>
    <rPh sb="2" eb="4">
      <t>イコウ</t>
    </rPh>
    <rPh sb="4" eb="6">
      <t>シエン</t>
    </rPh>
    <phoneticPr fontId="19"/>
  </si>
  <si>
    <t>地域定着支援</t>
    <rPh sb="0" eb="2">
      <t>チイキ</t>
    </rPh>
    <rPh sb="2" eb="4">
      <t>テイチャク</t>
    </rPh>
    <rPh sb="4" eb="6">
      <t>シエン</t>
    </rPh>
    <phoneticPr fontId="19"/>
  </si>
  <si>
    <t>合計（月内算定上限）</t>
    <rPh sb="0" eb="2">
      <t>ゴウケイ</t>
    </rPh>
    <phoneticPr fontId="19"/>
  </si>
  <si>
    <t>（Ⅲ）</t>
    <phoneticPr fontId="19"/>
  </si>
  <si>
    <t>目安の合計が、月内算定上限内であるかの確認</t>
    <rPh sb="0" eb="2">
      <t>メヤス</t>
    </rPh>
    <rPh sb="3" eb="5">
      <t>ゴウケイ</t>
    </rPh>
    <rPh sb="7" eb="9">
      <t>ゲツナイ</t>
    </rPh>
    <rPh sb="9" eb="11">
      <t>サンテイ</t>
    </rPh>
    <rPh sb="11" eb="13">
      <t>ジョウゲン</t>
    </rPh>
    <rPh sb="13" eb="14">
      <t>ナイ</t>
    </rPh>
    <rPh sb="19" eb="21">
      <t>カクニン</t>
    </rPh>
    <phoneticPr fontId="19"/>
  </si>
  <si>
    <t>(（Ⅱ）＝（Ⅲ）)=（Ⅳ）</t>
    <phoneticPr fontId="19"/>
  </si>
  <si>
    <t>(Ⅳ)</t>
    <phoneticPr fontId="19"/>
  </si>
  <si>
    <t>たしかめ</t>
    <phoneticPr fontId="19"/>
  </si>
  <si>
    <t>　　月内算定上限内を超えている場合は「上限超えと表示されます。</t>
    <phoneticPr fontId="19"/>
  </si>
  <si>
    <t>※　記載欄が不足する場合は適宜欄を追加すること（別紙可）</t>
    <rPh sb="2" eb="4">
      <t>キサイ</t>
    </rPh>
    <rPh sb="4" eb="5">
      <t>ラン</t>
    </rPh>
    <rPh sb="6" eb="8">
      <t>フソク</t>
    </rPh>
    <rPh sb="10" eb="12">
      <t>バアイ</t>
    </rPh>
    <rPh sb="13" eb="15">
      <t>テキギ</t>
    </rPh>
    <rPh sb="15" eb="16">
      <t>ラン</t>
    </rPh>
    <rPh sb="17" eb="19">
      <t>ツイカ</t>
    </rPh>
    <rPh sb="24" eb="26">
      <t>ベッシ</t>
    </rPh>
    <rPh sb="26" eb="27">
      <t>カ</t>
    </rPh>
    <phoneticPr fontId="19"/>
  </si>
  <si>
    <t>※　配分件数（目安）に変更が生じる場合は、当様式を再提出すること。</t>
    <rPh sb="2" eb="4">
      <t>ハイブン</t>
    </rPh>
    <rPh sb="4" eb="6">
      <t>ケンスウ</t>
    </rPh>
    <rPh sb="7" eb="9">
      <t>メヤス</t>
    </rPh>
    <rPh sb="11" eb="13">
      <t>ヘンコウ</t>
    </rPh>
    <rPh sb="14" eb="15">
      <t>ショウ</t>
    </rPh>
    <rPh sb="17" eb="19">
      <t>バアイ</t>
    </rPh>
    <rPh sb="21" eb="22">
      <t>トウ</t>
    </rPh>
    <rPh sb="22" eb="24">
      <t>ヨウシキ</t>
    </rPh>
    <rPh sb="25" eb="28">
      <t>サイテイシュツ</t>
    </rPh>
    <phoneticPr fontId="19"/>
  </si>
  <si>
    <t>上記①～③を満たしており、拠点機能強化事業所として要件を満たしている。</t>
    <rPh sb="0" eb="2">
      <t>ジョウキ</t>
    </rPh>
    <rPh sb="6" eb="7">
      <t>ミ</t>
    </rPh>
    <rPh sb="13" eb="15">
      <t>キョテン</t>
    </rPh>
    <rPh sb="15" eb="17">
      <t>キノウ</t>
    </rPh>
    <rPh sb="17" eb="19">
      <t>キョウカ</t>
    </rPh>
    <rPh sb="19" eb="22">
      <t>ジギョウショ</t>
    </rPh>
    <rPh sb="25" eb="27">
      <t>ヨウケン</t>
    </rPh>
    <rPh sb="28" eb="29">
      <t>ミ</t>
    </rPh>
    <phoneticPr fontId="19"/>
  </si>
  <si>
    <t>（別添６２）</t>
    <rPh sb="1" eb="3">
      <t>ベッテン</t>
    </rPh>
    <phoneticPr fontId="19"/>
  </si>
  <si>
    <t>サービスの種類</t>
  </si>
  <si>
    <r>
      <t>多機能型の実施　</t>
    </r>
    <r>
      <rPr>
        <sz val="8"/>
        <rFont val="HGｺﾞｼｯｸM"/>
        <family val="3"/>
        <charset val="128"/>
      </rPr>
      <t>※1</t>
    </r>
    <phoneticPr fontId="39"/>
  </si>
  <si>
    <r>
      <t xml:space="preserve">異　動　区　分 </t>
    </r>
    <r>
      <rPr>
        <sz val="8"/>
        <rFont val="HGｺﾞｼｯｸM"/>
        <family val="3"/>
        <charset val="128"/>
      </rPr>
      <t>※2</t>
    </r>
    <phoneticPr fontId="39"/>
  </si>
  <si>
    <t>１　新規　　　　２　変更　　　　３　終了</t>
    <phoneticPr fontId="39"/>
  </si>
  <si>
    <t>１　利用者の状況</t>
  </si>
  <si>
    <t>当該事業所の前年度の平均実利用者数　(A)</t>
  </si>
  <si>
    <t>人</t>
  </si>
  <si>
    <t>添付書類</t>
  </si>
  <si>
    <t>従業者の勤務体制一覧表</t>
    <rPh sb="0" eb="3">
      <t>ジュウギョウシャ</t>
    </rPh>
    <phoneticPr fontId="39"/>
  </si>
  <si>
    <t>（※１）　多機能型事業所等については、当該多機能型事業所全体で、加算要件の利用者数や配置割合の計算を
　　　　行うこと。
（※２）　「異動区分」欄において「４　終了」の場合は、１利用者の状況、２加配される従業者の状況の記載
　　　　は不要とする。</t>
    <phoneticPr fontId="39"/>
  </si>
  <si>
    <t>　　　</t>
    <phoneticPr fontId="39"/>
  </si>
  <si>
    <t>年　　月　　日</t>
    <rPh sb="0" eb="1">
      <t>ネン</t>
    </rPh>
    <rPh sb="3" eb="4">
      <t>ツキ</t>
    </rPh>
    <rPh sb="6" eb="7">
      <t>ニチ</t>
    </rPh>
    <phoneticPr fontId="42"/>
  </si>
  <si>
    <t>高次脳機能障害者支援体制加算に関する届出書</t>
    <rPh sb="0" eb="5">
      <t>コウジノウキノウ</t>
    </rPh>
    <phoneticPr fontId="42"/>
  </si>
  <si>
    <t>有・無</t>
    <phoneticPr fontId="42"/>
  </si>
  <si>
    <t>うち３０％　　　　　(B)＝ (A)×0.3</t>
    <phoneticPr fontId="42"/>
  </si>
  <si>
    <t>加算要件に該当する利用者の数 (C)＝(E)／(D)</t>
    <phoneticPr fontId="42"/>
  </si>
  <si>
    <t>(C)＞＝(B)</t>
    <phoneticPr fontId="42"/>
  </si>
  <si>
    <t xml:space="preserve"> 加算要件に該当する利用者の前年度利用日の合計 (E)</t>
    <rPh sb="10" eb="13">
      <t>リヨウシャ</t>
    </rPh>
    <rPh sb="21" eb="23">
      <t>ゴウケイ</t>
    </rPh>
    <phoneticPr fontId="42"/>
  </si>
  <si>
    <t xml:space="preserve"> 前年度の当該サービスの開所日数　　　　の合計 (D)</t>
    <rPh sb="5" eb="7">
      <t>トウガイ</t>
    </rPh>
    <rPh sb="21" eb="23">
      <t>ゴウケイ</t>
    </rPh>
    <phoneticPr fontId="42"/>
  </si>
  <si>
    <t>２　加配される従業者の配置状況</t>
    <rPh sb="11" eb="13">
      <t>ハイチ</t>
    </rPh>
    <phoneticPr fontId="42"/>
  </si>
  <si>
    <t>利用者数 (A)　÷　50　＝ (F)</t>
    <phoneticPr fontId="42"/>
  </si>
  <si>
    <t>加配される従業者の数 (G)</t>
    <phoneticPr fontId="42"/>
  </si>
  <si>
    <t>(G)＞＝(F)</t>
    <phoneticPr fontId="42"/>
  </si>
  <si>
    <t>３　加配される従業者の要件</t>
    <rPh sb="11" eb="13">
      <t>ヨウケン</t>
    </rPh>
    <phoneticPr fontId="42"/>
  </si>
  <si>
    <t>加配される従業者の氏名</t>
    <phoneticPr fontId="42"/>
  </si>
  <si>
    <t>加配される従業者の研修の受講状況</t>
    <rPh sb="9" eb="11">
      <t>ケンシュウ</t>
    </rPh>
    <rPh sb="12" eb="14">
      <t>ジュコウ</t>
    </rPh>
    <rPh sb="14" eb="16">
      <t>ジョウキョウ</t>
    </rPh>
    <phoneticPr fontId="42"/>
  </si>
  <si>
    <t>高次脳機能障害支援養成研修　（実践研修）
又は
上記に準ずるものとして、同研修における研修内容と同等のものとして都道府県知事が認める研修</t>
    <rPh sb="15" eb="17">
      <t>ジッセン</t>
    </rPh>
    <rPh sb="17" eb="19">
      <t>ケンシュウ</t>
    </rPh>
    <rPh sb="21" eb="22">
      <t>マタ</t>
    </rPh>
    <rPh sb="24" eb="26">
      <t>ジョウキ</t>
    </rPh>
    <rPh sb="27" eb="28">
      <t>ジュン</t>
    </rPh>
    <rPh sb="36" eb="37">
      <t>ドウ</t>
    </rPh>
    <rPh sb="37" eb="39">
      <t>ケンシュウ</t>
    </rPh>
    <rPh sb="43" eb="45">
      <t>ケンシュウ</t>
    </rPh>
    <rPh sb="45" eb="47">
      <t>ナイヨウ</t>
    </rPh>
    <rPh sb="48" eb="50">
      <t>ドウトウ</t>
    </rPh>
    <rPh sb="56" eb="60">
      <t>トドウフケン</t>
    </rPh>
    <rPh sb="60" eb="62">
      <t>チジ</t>
    </rPh>
    <rPh sb="63" eb="64">
      <t>ミト</t>
    </rPh>
    <rPh sb="66" eb="68">
      <t>ケンシュウ</t>
    </rPh>
    <phoneticPr fontId="42"/>
  </si>
  <si>
    <t>受講
年度</t>
    <rPh sb="0" eb="2">
      <t>ジュコウ</t>
    </rPh>
    <rPh sb="3" eb="5">
      <t>ネンド</t>
    </rPh>
    <phoneticPr fontId="42"/>
  </si>
  <si>
    <t>研修の
実施主体</t>
    <phoneticPr fontId="42"/>
  </si>
  <si>
    <t>年</t>
    <rPh sb="0" eb="1">
      <t>ネン</t>
    </rPh>
    <phoneticPr fontId="42"/>
  </si>
  <si>
    <t>直上により配置した者のいずれかにより、当該指定共同生活援助事業所又は指定外部サービス利用型共同生活援助事業所の従業者に対し、障害者に対する配慮等に関する研修を年１回以上行っている。</t>
    <phoneticPr fontId="42"/>
  </si>
  <si>
    <t>確認</t>
    <rPh sb="0" eb="2">
      <t>カクニン</t>
    </rPh>
    <phoneticPr fontId="42"/>
  </si>
  <si>
    <t>（別添５５）</t>
    <rPh sb="1" eb="3">
      <t>ベッテン</t>
    </rPh>
    <phoneticPr fontId="19"/>
  </si>
  <si>
    <t>地域移行支援体制加算に関する届出書</t>
    <rPh sb="0" eb="2">
      <t>チイキ</t>
    </rPh>
    <rPh sb="2" eb="4">
      <t>イコウ</t>
    </rPh>
    <rPh sb="4" eb="6">
      <t>シエン</t>
    </rPh>
    <rPh sb="6" eb="8">
      <t>タイセイ</t>
    </rPh>
    <rPh sb="8" eb="10">
      <t>カサン</t>
    </rPh>
    <rPh sb="11" eb="12">
      <t>カン</t>
    </rPh>
    <phoneticPr fontId="43"/>
  </si>
  <si>
    <t>１　施設の名称</t>
    <rPh sb="2" eb="4">
      <t>シセツ</t>
    </rPh>
    <rPh sb="5" eb="7">
      <t>メイショウ</t>
    </rPh>
    <phoneticPr fontId="19"/>
  </si>
  <si>
    <t>１　新規　　　　　　　　２　変更　　　　　　　　３　終了</t>
    <rPh sb="2" eb="4">
      <t>シンキ</t>
    </rPh>
    <rPh sb="14" eb="16">
      <t>ヘンコウ</t>
    </rPh>
    <rPh sb="26" eb="28">
      <t>シュウリョウ</t>
    </rPh>
    <phoneticPr fontId="19"/>
  </si>
  <si>
    <t>３　算定要件</t>
    <rPh sb="2" eb="6">
      <t>サンテイヨウケン</t>
    </rPh>
    <phoneticPr fontId="43"/>
  </si>
  <si>
    <t>項目</t>
    <rPh sb="0" eb="2">
      <t>コウモク</t>
    </rPh>
    <phoneticPr fontId="43"/>
  </si>
  <si>
    <t>障害者支援施設を退所し、退所から６月以上、指定共同生活援助事業所等へ入居している者又は賃貸等により地域で生活している者（介護老人福祉施設等の介護保険施設へ入居するために退所した者及び病院への長期入院のために退所した者を除く。）の人数</t>
    <phoneticPr fontId="43"/>
  </si>
  <si>
    <t xml:space="preserve"> 　　　　人</t>
    <rPh sb="5" eb="6">
      <t>ニン</t>
    </rPh>
    <phoneticPr fontId="43"/>
  </si>
  <si>
    <t>定員の見直し</t>
    <rPh sb="0" eb="2">
      <t>テイイン</t>
    </rPh>
    <rPh sb="3" eb="5">
      <t>ミナオ</t>
    </rPh>
    <phoneticPr fontId="43"/>
  </si>
  <si>
    <t>旧</t>
    <rPh sb="0" eb="1">
      <t>キュウ</t>
    </rPh>
    <phoneticPr fontId="19"/>
  </si>
  <si>
    <t>新</t>
    <rPh sb="0" eb="1">
      <t>シン</t>
    </rPh>
    <phoneticPr fontId="19"/>
  </si>
  <si>
    <t>通院支援加算に関する届出書</t>
    <rPh sb="0" eb="2">
      <t>ツウイン</t>
    </rPh>
    <rPh sb="2" eb="4">
      <t>シエン</t>
    </rPh>
    <rPh sb="4" eb="6">
      <t>カサン</t>
    </rPh>
    <rPh sb="7" eb="8">
      <t>カン</t>
    </rPh>
    <rPh sb="10" eb="11">
      <t>トドケ</t>
    </rPh>
    <rPh sb="11" eb="12">
      <t>デ</t>
    </rPh>
    <rPh sb="12" eb="13">
      <t>ショ</t>
    </rPh>
    <phoneticPr fontId="19"/>
  </si>
  <si>
    <t>２　異動区分</t>
    <rPh sb="2" eb="4">
      <t>イドウ</t>
    </rPh>
    <rPh sb="4" eb="6">
      <t>クブン</t>
    </rPh>
    <phoneticPr fontId="43"/>
  </si>
  <si>
    <t>１　新規　　　　　　　　２　変更　　　　　　　　３　終了</t>
    <phoneticPr fontId="43"/>
  </si>
  <si>
    <t>３　入所定員</t>
    <rPh sb="2" eb="4">
      <t>ニュウショ</t>
    </rPh>
    <rPh sb="4" eb="6">
      <t>テイイン</t>
    </rPh>
    <phoneticPr fontId="19"/>
  </si>
  <si>
    <t>算定要件</t>
    <rPh sb="0" eb="2">
      <t>サンテイ</t>
    </rPh>
    <rPh sb="2" eb="4">
      <t>ヨウケン</t>
    </rPh>
    <phoneticPr fontId="43"/>
  </si>
  <si>
    <t>通院支援を行える人員体制を
（　　　　有している　　　　・　　　　有していない　　　　）</t>
    <phoneticPr fontId="43"/>
  </si>
  <si>
    <t>年</t>
    <rPh sb="0" eb="1">
      <t>ネン</t>
    </rPh>
    <phoneticPr fontId="19"/>
  </si>
  <si>
    <t>月</t>
    <rPh sb="0" eb="1">
      <t>ゲツ</t>
    </rPh>
    <phoneticPr fontId="19"/>
  </si>
  <si>
    <t>日</t>
    <rPh sb="0" eb="1">
      <t>ニチ</t>
    </rPh>
    <phoneticPr fontId="19"/>
  </si>
  <si>
    <t>障害者支援施設等感染対策向上加算に関する届出書</t>
    <rPh sb="0" eb="3">
      <t>ショウガイシャ</t>
    </rPh>
    <rPh sb="3" eb="5">
      <t>シエン</t>
    </rPh>
    <rPh sb="5" eb="7">
      <t>シセツ</t>
    </rPh>
    <rPh sb="7" eb="8">
      <t>トウ</t>
    </rPh>
    <rPh sb="8" eb="10">
      <t>カンセン</t>
    </rPh>
    <rPh sb="10" eb="12">
      <t>タイサク</t>
    </rPh>
    <rPh sb="12" eb="14">
      <t>コウジョウ</t>
    </rPh>
    <rPh sb="14" eb="16">
      <t>カサン</t>
    </rPh>
    <rPh sb="17" eb="18">
      <t>カン</t>
    </rPh>
    <rPh sb="20" eb="23">
      <t>トドケデショ</t>
    </rPh>
    <phoneticPr fontId="19"/>
  </si>
  <si>
    <t>1　事 業 所 名</t>
    <phoneticPr fontId="19"/>
  </si>
  <si>
    <t>2　異 動 区 分</t>
    <rPh sb="2" eb="3">
      <t>イ</t>
    </rPh>
    <rPh sb="4" eb="5">
      <t>ドウ</t>
    </rPh>
    <rPh sb="6" eb="7">
      <t>ク</t>
    </rPh>
    <rPh sb="8" eb="9">
      <t>ブン</t>
    </rPh>
    <phoneticPr fontId="19"/>
  </si>
  <si>
    <t>１　新規　　　　　　　　２　変更　　　　　　　　３　終了</t>
    <phoneticPr fontId="19"/>
  </si>
  <si>
    <t>3　サービスの種類</t>
    <rPh sb="7" eb="9">
      <t>シュルイ</t>
    </rPh>
    <phoneticPr fontId="19"/>
  </si>
  <si>
    <t>１　障害者支援施設</t>
    <rPh sb="2" eb="5">
      <t>ショウガイシャ</t>
    </rPh>
    <rPh sb="5" eb="7">
      <t>シエン</t>
    </rPh>
    <rPh sb="7" eb="9">
      <t>シセツ</t>
    </rPh>
    <phoneticPr fontId="19"/>
  </si>
  <si>
    <t>２　共同生活援助事業所</t>
    <rPh sb="2" eb="4">
      <t>キョウドウ</t>
    </rPh>
    <rPh sb="4" eb="6">
      <t>セイカツ</t>
    </rPh>
    <rPh sb="6" eb="8">
      <t>エンジョ</t>
    </rPh>
    <rPh sb="8" eb="11">
      <t>ジギョウショ</t>
    </rPh>
    <phoneticPr fontId="19"/>
  </si>
  <si>
    <t>３　（福祉型）障害児入所施設</t>
    <rPh sb="3" eb="6">
      <t>フクシガタ</t>
    </rPh>
    <rPh sb="7" eb="14">
      <t>ショウガイジニュウショシセツ</t>
    </rPh>
    <phoneticPr fontId="19"/>
  </si>
  <si>
    <t>4　届 出 項 目</t>
    <rPh sb="2" eb="3">
      <t>トド</t>
    </rPh>
    <rPh sb="4" eb="5">
      <t>デ</t>
    </rPh>
    <rPh sb="6" eb="7">
      <t>コウ</t>
    </rPh>
    <rPh sb="8" eb="9">
      <t>メ</t>
    </rPh>
    <phoneticPr fontId="19"/>
  </si>
  <si>
    <t>１　障害者支援施設等感染対策向上加算（Ⅰ）</t>
    <rPh sb="2" eb="5">
      <t>ショウガイシャ</t>
    </rPh>
    <rPh sb="5" eb="7">
      <t>シエン</t>
    </rPh>
    <rPh sb="7" eb="9">
      <t>シセツ</t>
    </rPh>
    <rPh sb="9" eb="10">
      <t>トウ</t>
    </rPh>
    <rPh sb="10" eb="12">
      <t>カンセン</t>
    </rPh>
    <rPh sb="12" eb="14">
      <t>タイサク</t>
    </rPh>
    <rPh sb="14" eb="16">
      <t>コウジョウ</t>
    </rPh>
    <rPh sb="16" eb="18">
      <t>カサン</t>
    </rPh>
    <phoneticPr fontId="19"/>
  </si>
  <si>
    <t>２　障害者支援施設等感染対策向上加算（Ⅱ）</t>
    <phoneticPr fontId="19"/>
  </si>
  <si>
    <t>5　障害者支援施設等感染対策向上加算（Ⅰ）に係る届出</t>
    <rPh sb="2" eb="5">
      <t>ショウガイシャ</t>
    </rPh>
    <rPh sb="5" eb="7">
      <t>シエン</t>
    </rPh>
    <rPh sb="7" eb="9">
      <t>シセツ</t>
    </rPh>
    <rPh sb="9" eb="10">
      <t>トウ</t>
    </rPh>
    <rPh sb="10" eb="12">
      <t>カンセン</t>
    </rPh>
    <rPh sb="12" eb="14">
      <t>タイサク</t>
    </rPh>
    <rPh sb="14" eb="16">
      <t>コウジョウ</t>
    </rPh>
    <rPh sb="16" eb="18">
      <t>カサン</t>
    </rPh>
    <rPh sb="22" eb="23">
      <t>カカワ</t>
    </rPh>
    <rPh sb="24" eb="26">
      <t>トドケデ</t>
    </rPh>
    <phoneticPr fontId="19"/>
  </si>
  <si>
    <t>連携している第二種協定指定医療機関</t>
    <rPh sb="0" eb="2">
      <t>レンケイ</t>
    </rPh>
    <rPh sb="6" eb="17">
      <t>ダイニシュキョウテイシテイイリョウキカン</t>
    </rPh>
    <phoneticPr fontId="19"/>
  </si>
  <si>
    <t>医療機関名</t>
    <rPh sb="0" eb="2">
      <t>イリョウキカンメイ</t>
    </rPh>
    <phoneticPr fontId="19"/>
  </si>
  <si>
    <t>医療機関コード</t>
    <rPh sb="0" eb="2">
      <t>イリョウ</t>
    </rPh>
    <rPh sb="2" eb="4">
      <t>キカン</t>
    </rPh>
    <phoneticPr fontId="19"/>
  </si>
  <si>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9"/>
  </si>
  <si>
    <t>　　　　医療機関名（※１）</t>
    <rPh sb="4" eb="6">
      <t>イリョウキカンメイ</t>
    </rPh>
    <phoneticPr fontId="19"/>
  </si>
  <si>
    <t>医療機関が届け出ている診療報酬</t>
    <rPh sb="0" eb="2">
      <t>イリョウ</t>
    </rPh>
    <rPh sb="2" eb="4">
      <t>キカン</t>
    </rPh>
    <rPh sb="5" eb="6">
      <t>トド</t>
    </rPh>
    <rPh sb="7" eb="8">
      <t>デ</t>
    </rPh>
    <rPh sb="11" eb="13">
      <t>シンリョウ</t>
    </rPh>
    <rPh sb="13" eb="15">
      <t>ホウシュウ</t>
    </rPh>
    <phoneticPr fontId="19"/>
  </si>
  <si>
    <t>１　感染対策向上加算１</t>
    <rPh sb="2" eb="4">
      <t>カンセン</t>
    </rPh>
    <rPh sb="4" eb="6">
      <t>タイサク</t>
    </rPh>
    <rPh sb="6" eb="8">
      <t>コウジョウ</t>
    </rPh>
    <rPh sb="8" eb="10">
      <t>カサン</t>
    </rPh>
    <phoneticPr fontId="19"/>
  </si>
  <si>
    <t>２　感染対策向上加算２</t>
    <rPh sb="2" eb="4">
      <t>カンセン</t>
    </rPh>
    <rPh sb="4" eb="6">
      <t>タイサク</t>
    </rPh>
    <rPh sb="6" eb="8">
      <t>コウジョウ</t>
    </rPh>
    <rPh sb="8" eb="10">
      <t>カサン</t>
    </rPh>
    <phoneticPr fontId="19"/>
  </si>
  <si>
    <t>３　感染対策向上加算３</t>
    <rPh sb="2" eb="4">
      <t>カンセン</t>
    </rPh>
    <rPh sb="4" eb="6">
      <t>タイサク</t>
    </rPh>
    <rPh sb="6" eb="8">
      <t>コウジョウ</t>
    </rPh>
    <rPh sb="8" eb="10">
      <t>カサン</t>
    </rPh>
    <phoneticPr fontId="19"/>
  </si>
  <si>
    <t>４　外来感染対策向上加算</t>
    <rPh sb="2" eb="4">
      <t>ガイライ</t>
    </rPh>
    <rPh sb="4" eb="6">
      <t>カンセン</t>
    </rPh>
    <rPh sb="6" eb="8">
      <t>タイサク</t>
    </rPh>
    <rPh sb="8" eb="10">
      <t>コウジョウ</t>
    </rPh>
    <rPh sb="10" eb="12">
      <t>カサン</t>
    </rPh>
    <phoneticPr fontId="19"/>
  </si>
  <si>
    <t>地域の医師会の名称（※１）</t>
    <rPh sb="0" eb="2">
      <t>チイキ</t>
    </rPh>
    <rPh sb="3" eb="6">
      <t>イシカイ</t>
    </rPh>
    <rPh sb="7" eb="9">
      <t>メイショウ</t>
    </rPh>
    <phoneticPr fontId="19"/>
  </si>
  <si>
    <t>院内感染対策に関する研修又は訓練に参加した日時
（※２）</t>
    <phoneticPr fontId="19"/>
  </si>
  <si>
    <t>月</t>
    <rPh sb="0" eb="1">
      <t>ツキ</t>
    </rPh>
    <phoneticPr fontId="19"/>
  </si>
  <si>
    <t>6　障害者支援施設等感染対策向上加算（Ⅱ）に係る届出</t>
    <rPh sb="2" eb="5">
      <t>ショウガイシャ</t>
    </rPh>
    <rPh sb="5" eb="7">
      <t>シエン</t>
    </rPh>
    <rPh sb="7" eb="9">
      <t>シセツ</t>
    </rPh>
    <rPh sb="22" eb="23">
      <t>カカ</t>
    </rPh>
    <rPh sb="24" eb="26">
      <t>トドケデ</t>
    </rPh>
    <phoneticPr fontId="19"/>
  </si>
  <si>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9"/>
  </si>
  <si>
    <t>１　 感染対策向上加算１</t>
    <rPh sb="3" eb="5">
      <t>カンセン</t>
    </rPh>
    <rPh sb="5" eb="7">
      <t>タイサク</t>
    </rPh>
    <rPh sb="7" eb="9">
      <t>コウジョウ</t>
    </rPh>
    <rPh sb="9" eb="11">
      <t>カサン</t>
    </rPh>
    <phoneticPr fontId="19"/>
  </si>
  <si>
    <t>３　 感染対策向上加算３</t>
    <rPh sb="3" eb="5">
      <t>カンセン</t>
    </rPh>
    <rPh sb="5" eb="7">
      <t>タイサク</t>
    </rPh>
    <rPh sb="7" eb="9">
      <t>コウジョウ</t>
    </rPh>
    <rPh sb="9" eb="11">
      <t>カサン</t>
    </rPh>
    <phoneticPr fontId="19"/>
  </si>
  <si>
    <t>実地指導を受けた日時</t>
    <rPh sb="0" eb="2">
      <t>ジッチ</t>
    </rPh>
    <rPh sb="2" eb="4">
      <t>シドウ</t>
    </rPh>
    <rPh sb="5" eb="6">
      <t>ウ</t>
    </rPh>
    <rPh sb="8" eb="10">
      <t>ニチジ</t>
    </rPh>
    <phoneticPr fontId="19"/>
  </si>
  <si>
    <t>注１</t>
    <rPh sb="0" eb="1">
      <t>チュウ</t>
    </rPh>
    <phoneticPr fontId="19"/>
  </si>
  <si>
    <t>　要件を満たすことが分かる根拠書類を準備し、指定権者からの求めがあった場合には、速やかに提出すること。</t>
    <rPh sb="18" eb="20">
      <t>ジュンビ</t>
    </rPh>
    <rPh sb="22" eb="24">
      <t>シテイ</t>
    </rPh>
    <rPh sb="24" eb="25">
      <t>ケン</t>
    </rPh>
    <rPh sb="25" eb="26">
      <t>シャ</t>
    </rPh>
    <rPh sb="29" eb="30">
      <t>モト</t>
    </rPh>
    <rPh sb="35" eb="37">
      <t>バアイ</t>
    </rPh>
    <rPh sb="40" eb="41">
      <t>スミ</t>
    </rPh>
    <rPh sb="44" eb="46">
      <t>テイシュツ</t>
    </rPh>
    <phoneticPr fontId="19"/>
  </si>
  <si>
    <t>注２</t>
    <rPh sb="0" eb="1">
      <t>チュウ</t>
    </rPh>
    <phoneticPr fontId="19"/>
  </si>
  <si>
    <t>　障害者支援施設等感染対策向上加算（Ⅱ）で実地指導を行う医療機関等は、診療報酬の感染対策向上加算に係る届出を行っている必要がある。</t>
    <rPh sb="1" eb="8">
      <t>ショウガイシャシエンシセツ</t>
    </rPh>
    <rPh sb="21" eb="23">
      <t>ジッチ</t>
    </rPh>
    <rPh sb="23" eb="25">
      <t>シドウ</t>
    </rPh>
    <rPh sb="26" eb="27">
      <t>オコナ</t>
    </rPh>
    <rPh sb="28" eb="30">
      <t>イリョウ</t>
    </rPh>
    <rPh sb="30" eb="32">
      <t>キカン</t>
    </rPh>
    <rPh sb="32" eb="33">
      <t>トウ</t>
    </rPh>
    <rPh sb="35" eb="37">
      <t>シンリョウ</t>
    </rPh>
    <rPh sb="37" eb="39">
      <t>ホウシュウ</t>
    </rPh>
    <rPh sb="40" eb="42">
      <t>カンセン</t>
    </rPh>
    <rPh sb="42" eb="44">
      <t>タイサク</t>
    </rPh>
    <rPh sb="44" eb="46">
      <t>コウジョウ</t>
    </rPh>
    <rPh sb="46" eb="48">
      <t>カサン</t>
    </rPh>
    <rPh sb="49" eb="50">
      <t>カカ</t>
    </rPh>
    <rPh sb="51" eb="53">
      <t>トドケデ</t>
    </rPh>
    <rPh sb="54" eb="55">
      <t>オコナ</t>
    </rPh>
    <rPh sb="59" eb="61">
      <t>ヒツヨウ</t>
    </rPh>
    <phoneticPr fontId="19"/>
  </si>
  <si>
    <t>注３</t>
    <rPh sb="0" eb="1">
      <t>チュウ</t>
    </rPh>
    <phoneticPr fontId="19"/>
  </si>
  <si>
    <t>　障害者支援施設等感染対策向上加算（Ⅰ）及び（Ⅱ）は併算定が可能である。</t>
    <rPh sb="1" eb="8">
      <t>ショウガイシャシエンシセツ</t>
    </rPh>
    <rPh sb="20" eb="21">
      <t>オヨ</t>
    </rPh>
    <rPh sb="26" eb="27">
      <t>ヘイ</t>
    </rPh>
    <rPh sb="27" eb="29">
      <t>サンテイ</t>
    </rPh>
    <rPh sb="30" eb="32">
      <t>カノウ</t>
    </rPh>
    <phoneticPr fontId="19"/>
  </si>
  <si>
    <t>注４</t>
    <rPh sb="0" eb="1">
      <t>チュウ</t>
    </rPh>
    <phoneticPr fontId="19"/>
  </si>
  <si>
    <t>　「院内感染対策の研修または訓練を行った医療機関または地域の医師会」については、医療機関名又は地域の医師会の名称のいずれかを記載して</t>
    <phoneticPr fontId="19"/>
  </si>
  <si>
    <t>ください。医療機関名を記載する場合には、当該医療機関が届け出ている診療報酬の種類を併せて記載してください。</t>
    <phoneticPr fontId="19"/>
  </si>
  <si>
    <t>（※１）</t>
    <phoneticPr fontId="19"/>
  </si>
  <si>
    <t>　研修若しくは訓練を行った医療機関又は地域の医師会のいずれかを記載してください。</t>
    <rPh sb="3" eb="4">
      <t>モ</t>
    </rPh>
    <rPh sb="17" eb="18">
      <t>マタ</t>
    </rPh>
    <rPh sb="31" eb="33">
      <t>キサイ</t>
    </rPh>
    <phoneticPr fontId="19"/>
  </si>
  <si>
    <t>（※２）</t>
    <phoneticPr fontId="19"/>
  </si>
  <si>
    <t>　医療機関等に研修又は訓練の実施予定日を確認し、障害者支援施設等の職員の参加の可否を確認した上で年度内までに当該研修又は訓練に参加</t>
    <rPh sb="24" eb="27">
      <t>ショウガイシャ</t>
    </rPh>
    <rPh sb="27" eb="29">
      <t>シエン</t>
    </rPh>
    <rPh sb="29" eb="31">
      <t>シセツ</t>
    </rPh>
    <rPh sb="48" eb="51">
      <t>ネンドナイ</t>
    </rPh>
    <phoneticPr fontId="19"/>
  </si>
  <si>
    <t>できる目処がある場合、その予定日を記載してください。</t>
  </si>
  <si>
    <t>　　年　　月　　日</t>
    <rPh sb="2" eb="3">
      <t>ネン</t>
    </rPh>
    <rPh sb="5" eb="6">
      <t>ツキ</t>
    </rPh>
    <rPh sb="8" eb="9">
      <t>ヒ</t>
    </rPh>
    <phoneticPr fontId="43"/>
  </si>
  <si>
    <t>自立生活支援加算（Ⅲ）に関する届出書（移行支援住居の届出）</t>
    <rPh sb="0" eb="2">
      <t>ジリツ</t>
    </rPh>
    <rPh sb="2" eb="4">
      <t>セイカツ</t>
    </rPh>
    <rPh sb="4" eb="6">
      <t>シエン</t>
    </rPh>
    <rPh sb="6" eb="8">
      <t>カサン</t>
    </rPh>
    <rPh sb="12" eb="13">
      <t>カン</t>
    </rPh>
    <rPh sb="15" eb="17">
      <t>トドケデ</t>
    </rPh>
    <rPh sb="17" eb="18">
      <t>ショ</t>
    </rPh>
    <rPh sb="19" eb="25">
      <t>イコウシエンジュウキョ</t>
    </rPh>
    <rPh sb="26" eb="28">
      <t>トドケデ</t>
    </rPh>
    <phoneticPr fontId="19"/>
  </si>
  <si>
    <t>事業所の名称</t>
    <rPh sb="0" eb="3">
      <t>ジギョウショ</t>
    </rPh>
    <rPh sb="4" eb="6">
      <t>メイショウ</t>
    </rPh>
    <phoneticPr fontId="19"/>
  </si>
  <si>
    <t>異動区分</t>
    <rPh sb="0" eb="2">
      <t>イドウ</t>
    </rPh>
    <rPh sb="2" eb="4">
      <t>クブン</t>
    </rPh>
    <phoneticPr fontId="19"/>
  </si>
  <si>
    <t>１．人員配置体制の確認</t>
    <rPh sb="9" eb="11">
      <t>カクニン</t>
    </rPh>
    <phoneticPr fontId="43"/>
  </si>
  <si>
    <t>指定障害福祉サービス基準第208条第１項第３号の規定により指定共同生活援助事業所に置くべきサービス管理責任者に加え、専ら移行支援住居に入居する利用者（以下「移行支援入居者」という。）に対する支援に従事するサービス管理責任者であって、かつ、社会福祉士又は精神保健福祉士の資格を有するものを一以上（当該指定共同生活援助事業所における移行支援入居者の数の合計が八以上の場合にあっては、一に、移行支援入居者の数が七を超えて七又はその端数を増すごとに一を加えて得た数以上）配置していること。</t>
    <phoneticPr fontId="43"/>
  </si>
  <si>
    <t>⑴</t>
    <phoneticPr fontId="19"/>
  </si>
  <si>
    <t>移行支援住居に加配する常勤・専従のサービス管理責任者
（複数名記載可、欄が不足する場合は別紙用紙にて提出すること）</t>
    <rPh sb="0" eb="2">
      <t>イコウ</t>
    </rPh>
    <rPh sb="2" eb="4">
      <t>シエン</t>
    </rPh>
    <rPh sb="4" eb="6">
      <t>ジュウキョ</t>
    </rPh>
    <rPh sb="7" eb="9">
      <t>カハイ</t>
    </rPh>
    <rPh sb="11" eb="13">
      <t>ジョウキン</t>
    </rPh>
    <rPh sb="14" eb="16">
      <t>センジュウ</t>
    </rPh>
    <rPh sb="28" eb="31">
      <t>フクスウメイ</t>
    </rPh>
    <rPh sb="31" eb="33">
      <t>キサイ</t>
    </rPh>
    <rPh sb="33" eb="34">
      <t>カ</t>
    </rPh>
    <rPh sb="35" eb="36">
      <t>ラン</t>
    </rPh>
    <rPh sb="37" eb="39">
      <t>フソク</t>
    </rPh>
    <rPh sb="41" eb="43">
      <t>バアイ</t>
    </rPh>
    <rPh sb="44" eb="46">
      <t>ベッシ</t>
    </rPh>
    <rPh sb="46" eb="48">
      <t>ヨウシ</t>
    </rPh>
    <rPh sb="50" eb="52">
      <t>テイシュツ</t>
    </rPh>
    <phoneticPr fontId="19"/>
  </si>
  <si>
    <t>一人目</t>
    <rPh sb="0" eb="2">
      <t>ヒトリ</t>
    </rPh>
    <rPh sb="2" eb="3">
      <t>メ</t>
    </rPh>
    <phoneticPr fontId="43"/>
  </si>
  <si>
    <t>氏名</t>
    <rPh sb="0" eb="2">
      <t>シメイ</t>
    </rPh>
    <phoneticPr fontId="43"/>
  </si>
  <si>
    <t>社会福祉士又は精神保健福祉士の資格要件の確認</t>
    <phoneticPr fontId="43"/>
  </si>
  <si>
    <t>有　・　無</t>
    <rPh sb="0" eb="1">
      <t>アリ</t>
    </rPh>
    <rPh sb="4" eb="5">
      <t>ナ</t>
    </rPh>
    <phoneticPr fontId="43"/>
  </si>
  <si>
    <t>当該事業所内の世話人又は生活支援員との兼務の有無</t>
    <rPh sb="0" eb="2">
      <t>トウガイ</t>
    </rPh>
    <rPh sb="2" eb="5">
      <t>ジギョウショ</t>
    </rPh>
    <rPh sb="5" eb="6">
      <t>ナイ</t>
    </rPh>
    <rPh sb="7" eb="10">
      <t>セワニン</t>
    </rPh>
    <rPh sb="10" eb="11">
      <t>マタ</t>
    </rPh>
    <rPh sb="12" eb="14">
      <t>セイカツ</t>
    </rPh>
    <rPh sb="14" eb="17">
      <t>シエンイン</t>
    </rPh>
    <rPh sb="19" eb="21">
      <t>ケンム</t>
    </rPh>
    <rPh sb="22" eb="24">
      <t>ウム</t>
    </rPh>
    <phoneticPr fontId="43"/>
  </si>
  <si>
    <t>有（世話人・生活支援員）　
・　無</t>
    <rPh sb="0" eb="1">
      <t>アリ</t>
    </rPh>
    <rPh sb="2" eb="5">
      <t>セワニン</t>
    </rPh>
    <rPh sb="6" eb="11">
      <t>セイカツシエンイン</t>
    </rPh>
    <rPh sb="16" eb="17">
      <t>ナ</t>
    </rPh>
    <phoneticPr fontId="43"/>
  </si>
  <si>
    <t>二人目</t>
    <rPh sb="0" eb="2">
      <t>フタリ</t>
    </rPh>
    <rPh sb="2" eb="3">
      <t>メ</t>
    </rPh>
    <phoneticPr fontId="43"/>
  </si>
  <si>
    <t>⑵</t>
    <phoneticPr fontId="43"/>
  </si>
  <si>
    <t>配置割合　（別添にて確認）</t>
    <rPh sb="0" eb="2">
      <t>ハイチ</t>
    </rPh>
    <rPh sb="2" eb="4">
      <t>ワリアイ</t>
    </rPh>
    <rPh sb="6" eb="8">
      <t>ベッテン</t>
    </rPh>
    <rPh sb="10" eb="12">
      <t>カクニン</t>
    </rPh>
    <phoneticPr fontId="43"/>
  </si>
  <si>
    <t>配置割合の基準を満たす
確認の可否</t>
    <rPh sb="0" eb="4">
      <t>ハイチワリアイ</t>
    </rPh>
    <rPh sb="5" eb="7">
      <t>キジュン</t>
    </rPh>
    <rPh sb="8" eb="9">
      <t>ミ</t>
    </rPh>
    <rPh sb="12" eb="14">
      <t>カクニン</t>
    </rPh>
    <rPh sb="15" eb="17">
      <t>カヒ</t>
    </rPh>
    <phoneticPr fontId="43"/>
  </si>
  <si>
    <t>可　・　不可</t>
    <rPh sb="0" eb="1">
      <t>カ</t>
    </rPh>
    <rPh sb="4" eb="6">
      <t>フカ</t>
    </rPh>
    <phoneticPr fontId="43"/>
  </si>
  <si>
    <t>２．移行支援住居として登録する共同生活住居</t>
    <rPh sb="2" eb="8">
      <t>イコウシエンジュウキョ</t>
    </rPh>
    <rPh sb="11" eb="13">
      <t>トウロク</t>
    </rPh>
    <rPh sb="15" eb="17">
      <t>キョウドウ</t>
    </rPh>
    <rPh sb="17" eb="19">
      <t>セイカツ</t>
    </rPh>
    <rPh sb="19" eb="21">
      <t>ジュウキョ</t>
    </rPh>
    <phoneticPr fontId="43"/>
  </si>
  <si>
    <t>指定申請書　付表６の共同生活住居又は
サテライト型住居の番号及び名称</t>
    <rPh sb="16" eb="17">
      <t>マタ</t>
    </rPh>
    <rPh sb="24" eb="25">
      <t>ガタ</t>
    </rPh>
    <rPh sb="25" eb="27">
      <t>ジュウキョ</t>
    </rPh>
    <phoneticPr fontId="43"/>
  </si>
  <si>
    <t>定員</t>
    <rPh sb="0" eb="2">
      <t>テイイン</t>
    </rPh>
    <phoneticPr fontId="43"/>
  </si>
  <si>
    <t>入居者数</t>
    <rPh sb="0" eb="3">
      <t>ニュウキョシャ</t>
    </rPh>
    <rPh sb="3" eb="4">
      <t>スウ</t>
    </rPh>
    <phoneticPr fontId="43"/>
  </si>
  <si>
    <t>住居①</t>
    <rPh sb="0" eb="2">
      <t>ジュウキョ</t>
    </rPh>
    <phoneticPr fontId="43"/>
  </si>
  <si>
    <t>住居</t>
    <rPh sb="0" eb="2">
      <t>ジュウキョ</t>
    </rPh>
    <phoneticPr fontId="19"/>
  </si>
  <si>
    <t>サテライト①</t>
    <phoneticPr fontId="43"/>
  </si>
  <si>
    <t>サテライト②</t>
    <phoneticPr fontId="43"/>
  </si>
  <si>
    <t>合計</t>
    <rPh sb="0" eb="2">
      <t>ゴウケイ</t>
    </rPh>
    <phoneticPr fontId="43"/>
  </si>
  <si>
    <t>住居②</t>
    <rPh sb="0" eb="2">
      <t>ジュウキョ</t>
    </rPh>
    <phoneticPr fontId="43"/>
  </si>
  <si>
    <t>住居③</t>
    <rPh sb="0" eb="2">
      <t>ジュウキョ</t>
    </rPh>
    <phoneticPr fontId="43"/>
  </si>
  <si>
    <t>住居④</t>
    <rPh sb="0" eb="2">
      <t>ジュウキョ</t>
    </rPh>
    <phoneticPr fontId="43"/>
  </si>
  <si>
    <t>※添付書類：社会福祉士又は精神保健福祉士の資格証</t>
    <rPh sb="1" eb="3">
      <t>テンプ</t>
    </rPh>
    <rPh sb="3" eb="5">
      <t>ショルイ</t>
    </rPh>
    <rPh sb="21" eb="23">
      <t>シカク</t>
    </rPh>
    <rPh sb="23" eb="24">
      <t>ショウ</t>
    </rPh>
    <phoneticPr fontId="43"/>
  </si>
  <si>
    <t>別添６５</t>
    <rPh sb="0" eb="2">
      <t>ベッテン</t>
    </rPh>
    <phoneticPr fontId="19"/>
  </si>
  <si>
    <t>令和</t>
    <rPh sb="0" eb="2">
      <t>レイワ</t>
    </rPh>
    <phoneticPr fontId="52"/>
  </si>
  <si>
    <t>年</t>
    <rPh sb="0" eb="1">
      <t>ネン</t>
    </rPh>
    <phoneticPr fontId="52"/>
  </si>
  <si>
    <t>月</t>
    <rPh sb="0" eb="1">
      <t>ツキ</t>
    </rPh>
    <phoneticPr fontId="52"/>
  </si>
  <si>
    <t>日</t>
    <rPh sb="0" eb="1">
      <t>ニチ</t>
    </rPh>
    <phoneticPr fontId="52"/>
  </si>
  <si>
    <t>○</t>
  </si>
  <si>
    <t>１　事業者名等</t>
    <rPh sb="2" eb="5">
      <t>ジギョウシャ</t>
    </rPh>
    <rPh sb="5" eb="6">
      <t>メイ</t>
    </rPh>
    <rPh sb="6" eb="7">
      <t>トウ</t>
    </rPh>
    <phoneticPr fontId="52"/>
  </si>
  <si>
    <t>２　事業所類型</t>
    <rPh sb="2" eb="5">
      <t>ジギョウショ</t>
    </rPh>
    <rPh sb="5" eb="7">
      <t>ルイケイ</t>
    </rPh>
    <phoneticPr fontId="52"/>
  </si>
  <si>
    <t>法人名</t>
    <rPh sb="0" eb="2">
      <t>ホウジン</t>
    </rPh>
    <rPh sb="2" eb="3">
      <t>メイ</t>
    </rPh>
    <phoneticPr fontId="52"/>
  </si>
  <si>
    <t>介護サービス包括型</t>
    <rPh sb="0" eb="2">
      <t>カイゴ</t>
    </rPh>
    <rPh sb="6" eb="8">
      <t>ホウカツ</t>
    </rPh>
    <rPh sb="8" eb="9">
      <t>ガタ</t>
    </rPh>
    <phoneticPr fontId="52"/>
  </si>
  <si>
    <t>事業所名</t>
    <rPh sb="0" eb="3">
      <t>ジギョウショ</t>
    </rPh>
    <rPh sb="3" eb="4">
      <t>メイ</t>
    </rPh>
    <phoneticPr fontId="52"/>
  </si>
  <si>
    <t>外部サービス利用型</t>
    <rPh sb="0" eb="2">
      <t>ガイブ</t>
    </rPh>
    <rPh sb="6" eb="9">
      <t>リヨウガタ</t>
    </rPh>
    <phoneticPr fontId="52"/>
  </si>
  <si>
    <t>事業所番号</t>
    <rPh sb="0" eb="3">
      <t>ジギョウショ</t>
    </rPh>
    <rPh sb="3" eb="5">
      <t>バンゴウ</t>
    </rPh>
    <phoneticPr fontId="52"/>
  </si>
  <si>
    <t>定員</t>
    <rPh sb="0" eb="2">
      <t>テイイン</t>
    </rPh>
    <phoneticPr fontId="52"/>
  </si>
  <si>
    <t>名</t>
    <rPh sb="0" eb="1">
      <t>メイ</t>
    </rPh>
    <phoneticPr fontId="52"/>
  </si>
  <si>
    <t>※１　該当する類型の欄のプルダウンで○を選択する</t>
    <phoneticPr fontId="19"/>
  </si>
  <si>
    <t>３　運営状況</t>
    <rPh sb="2" eb="4">
      <t>ウンエイ</t>
    </rPh>
    <rPh sb="4" eb="6">
      <t>ジョウキョウ</t>
    </rPh>
    <phoneticPr fontId="52"/>
  </si>
  <si>
    <t>４　想定される利用者の障害支援区分と人数</t>
    <rPh sb="2" eb="4">
      <t>ソウテイ</t>
    </rPh>
    <rPh sb="7" eb="10">
      <t>リヨウシャ</t>
    </rPh>
    <rPh sb="11" eb="13">
      <t>ショウガイ</t>
    </rPh>
    <rPh sb="13" eb="15">
      <t>シエン</t>
    </rPh>
    <rPh sb="15" eb="17">
      <t>クブン</t>
    </rPh>
    <rPh sb="18" eb="20">
      <t>ニンズウ</t>
    </rPh>
    <phoneticPr fontId="52"/>
  </si>
  <si>
    <t>①新設又は増改築等の時点から６か月未満</t>
    <phoneticPr fontId="52"/>
  </si>
  <si>
    <t>区分１以下</t>
    <rPh sb="0" eb="2">
      <t>クブン</t>
    </rPh>
    <rPh sb="3" eb="5">
      <t>イカ</t>
    </rPh>
    <phoneticPr fontId="52"/>
  </si>
  <si>
    <t>区分４</t>
    <rPh sb="0" eb="2">
      <t>クブン</t>
    </rPh>
    <phoneticPr fontId="52"/>
  </si>
  <si>
    <t>②新設又は増改築等の時点から６か月以上１年未満</t>
    <phoneticPr fontId="52"/>
  </si>
  <si>
    <t>区分２</t>
    <rPh sb="0" eb="2">
      <t>クブン</t>
    </rPh>
    <phoneticPr fontId="52"/>
  </si>
  <si>
    <t>区分５</t>
    <rPh sb="0" eb="2">
      <t>クブン</t>
    </rPh>
    <phoneticPr fontId="52"/>
  </si>
  <si>
    <t>③新設又は増改築等の時点から１年以上</t>
    <rPh sb="8" eb="9">
      <t>トウ</t>
    </rPh>
    <phoneticPr fontId="52"/>
  </si>
  <si>
    <t>区分３</t>
    <rPh sb="0" eb="2">
      <t>クブン</t>
    </rPh>
    <phoneticPr fontId="52"/>
  </si>
  <si>
    <t>区分６</t>
    <rPh sb="0" eb="2">
      <t>クブン</t>
    </rPh>
    <phoneticPr fontId="52"/>
  </si>
  <si>
    <t>※２　該当する欄のプルダウンで○を選択する</t>
    <phoneticPr fontId="19"/>
  </si>
  <si>
    <t>合計</t>
    <rPh sb="0" eb="2">
      <t>ゴウケイ</t>
    </rPh>
    <phoneticPr fontId="52"/>
  </si>
  <si>
    <t>※３　①の場合は４のみ入力、②又は③の場合は５のみ入力すること</t>
    <phoneticPr fontId="19"/>
  </si>
  <si>
    <t>５　移行支援住居における前年度の平均利用者数</t>
    <rPh sb="2" eb="4">
      <t>イコウ</t>
    </rPh>
    <rPh sb="4" eb="6">
      <t>シエン</t>
    </rPh>
    <rPh sb="6" eb="8">
      <t>ジュウキョ</t>
    </rPh>
    <rPh sb="12" eb="15">
      <t>ゼンネンド</t>
    </rPh>
    <rPh sb="16" eb="18">
      <t>ヘイキン</t>
    </rPh>
    <rPh sb="18" eb="20">
      <t>リヨウ</t>
    </rPh>
    <rPh sb="20" eb="21">
      <t>シャ</t>
    </rPh>
    <rPh sb="21" eb="22">
      <t>スウ</t>
    </rPh>
    <phoneticPr fontId="52"/>
  </si>
  <si>
    <t>開所日数</t>
    <rPh sb="0" eb="2">
      <t>カイショ</t>
    </rPh>
    <rPh sb="2" eb="4">
      <t>ニッスウ</t>
    </rPh>
    <phoneticPr fontId="52"/>
  </si>
  <si>
    <t>延べ利用人数</t>
    <rPh sb="0" eb="1">
      <t>ノ</t>
    </rPh>
    <rPh sb="2" eb="4">
      <t>リヨウ</t>
    </rPh>
    <rPh sb="4" eb="6">
      <t>ニンズウ</t>
    </rPh>
    <phoneticPr fontId="52"/>
  </si>
  <si>
    <t>計</t>
    <rPh sb="0" eb="1">
      <t>ケイ</t>
    </rPh>
    <phoneticPr fontId="52"/>
  </si>
  <si>
    <t>４月</t>
    <rPh sb="1" eb="2">
      <t>ガツ</t>
    </rPh>
    <phoneticPr fontId="52"/>
  </si>
  <si>
    <t>５月</t>
    <rPh sb="1" eb="2">
      <t>ガツ</t>
    </rPh>
    <phoneticPr fontId="52"/>
  </si>
  <si>
    <t>６月</t>
    <rPh sb="1" eb="2">
      <t>ガツ</t>
    </rPh>
    <phoneticPr fontId="52"/>
  </si>
  <si>
    <t>７月</t>
    <rPh sb="1" eb="2">
      <t>ガツ</t>
    </rPh>
    <phoneticPr fontId="52"/>
  </si>
  <si>
    <t>８月</t>
    <rPh sb="1" eb="2">
      <t>ガツ</t>
    </rPh>
    <phoneticPr fontId="52"/>
  </si>
  <si>
    <t>９月</t>
    <rPh sb="1" eb="2">
      <t>ガツ</t>
    </rPh>
    <phoneticPr fontId="52"/>
  </si>
  <si>
    <t>10月</t>
    <rPh sb="2" eb="3">
      <t>ガツ</t>
    </rPh>
    <phoneticPr fontId="52"/>
  </si>
  <si>
    <t>11月</t>
    <rPh sb="2" eb="3">
      <t>ガツ</t>
    </rPh>
    <phoneticPr fontId="52"/>
  </si>
  <si>
    <t>12月</t>
    <rPh sb="2" eb="3">
      <t>ガツ</t>
    </rPh>
    <phoneticPr fontId="52"/>
  </si>
  <si>
    <t>１月</t>
    <rPh sb="1" eb="2">
      <t>ガツ</t>
    </rPh>
    <phoneticPr fontId="52"/>
  </si>
  <si>
    <t>２月</t>
    <rPh sb="1" eb="2">
      <t>ガツ</t>
    </rPh>
    <phoneticPr fontId="52"/>
  </si>
  <si>
    <t>３月</t>
    <rPh sb="1" eb="2">
      <t>ガツ</t>
    </rPh>
    <phoneticPr fontId="52"/>
  </si>
  <si>
    <t>平均利用者数</t>
    <rPh sb="0" eb="2">
      <t>ヘイキン</t>
    </rPh>
    <rPh sb="2" eb="4">
      <t>リヨウ</t>
    </rPh>
    <rPh sb="4" eb="5">
      <t>シャ</t>
    </rPh>
    <rPh sb="5" eb="6">
      <t>スウ</t>
    </rPh>
    <phoneticPr fontId="52"/>
  </si>
  <si>
    <t>※７　利用者が入居した日は含み、退去した日は含めない。</t>
    <rPh sb="3" eb="5">
      <t>リヨウ</t>
    </rPh>
    <rPh sb="5" eb="6">
      <t>シャ</t>
    </rPh>
    <rPh sb="7" eb="9">
      <t>ニュウキョ</t>
    </rPh>
    <rPh sb="11" eb="12">
      <t>ヒ</t>
    </rPh>
    <rPh sb="13" eb="14">
      <t>フク</t>
    </rPh>
    <rPh sb="16" eb="18">
      <t>タイキョ</t>
    </rPh>
    <rPh sb="20" eb="21">
      <t>ヒ</t>
    </rPh>
    <rPh sb="22" eb="23">
      <t>フク</t>
    </rPh>
    <phoneticPr fontId="19"/>
  </si>
  <si>
    <t>※８　個人単位で居宅介護等を利用している利用者がいる場合は、職員配置状況確認調査票の「個人居宅介護利用者（再掲）」欄に人数を入力し、職員配置状況確認調査票</t>
    <rPh sb="3" eb="5">
      <t>コジン</t>
    </rPh>
    <rPh sb="5" eb="7">
      <t>タンイ</t>
    </rPh>
    <rPh sb="8" eb="10">
      <t>キョタク</t>
    </rPh>
    <rPh sb="10" eb="12">
      <t>カイゴ</t>
    </rPh>
    <rPh sb="12" eb="13">
      <t>トウ</t>
    </rPh>
    <rPh sb="14" eb="16">
      <t>リヨウ</t>
    </rPh>
    <phoneticPr fontId="52"/>
  </si>
  <si>
    <t>　　　で計算された必要配置数に基づいて人員を配置すること</t>
    <rPh sb="4" eb="6">
      <t>ケイサン</t>
    </rPh>
    <rPh sb="9" eb="11">
      <t>ヒツヨウ</t>
    </rPh>
    <rPh sb="11" eb="13">
      <t>ハイチ</t>
    </rPh>
    <rPh sb="13" eb="14">
      <t>スウ</t>
    </rPh>
    <rPh sb="15" eb="16">
      <t>モト</t>
    </rPh>
    <phoneticPr fontId="52"/>
  </si>
  <si>
    <t>６　必要なサービス管理責任者の人員配置</t>
    <rPh sb="2" eb="4">
      <t>ヒツヨウ</t>
    </rPh>
    <rPh sb="9" eb="14">
      <t>カンリセキニンシャ</t>
    </rPh>
    <rPh sb="15" eb="17">
      <t>ジンイン</t>
    </rPh>
    <rPh sb="17" eb="19">
      <t>ハイチ</t>
    </rPh>
    <phoneticPr fontId="19"/>
  </si>
  <si>
    <t>７　実際のサービス管理責任者の人員配置</t>
    <rPh sb="2" eb="4">
      <t>ジッサイ</t>
    </rPh>
    <rPh sb="9" eb="14">
      <t>カンリセキニンシャ</t>
    </rPh>
    <rPh sb="15" eb="17">
      <t>ジンイン</t>
    </rPh>
    <rPh sb="17" eb="19">
      <t>ハイチ</t>
    </rPh>
    <phoneticPr fontId="19"/>
  </si>
  <si>
    <t>人数</t>
    <rPh sb="0" eb="2">
      <t>ニンズウ</t>
    </rPh>
    <phoneticPr fontId="19"/>
  </si>
  <si>
    <t>サービス管理責任者</t>
    <rPh sb="4" eb="9">
      <t>カンリセキニンシャ</t>
    </rPh>
    <phoneticPr fontId="19"/>
  </si>
  <si>
    <t>８　移行支援住居におけるサービス管理責任者の配置要件の可否</t>
    <rPh sb="2" eb="8">
      <t>イコウシエンジュウキョ</t>
    </rPh>
    <rPh sb="27" eb="29">
      <t>カヒ</t>
    </rPh>
    <phoneticPr fontId="43"/>
  </si>
  <si>
    <r>
      <t>※４　「新設又は増改築等の時点から６か月未満」の場合は</t>
    </r>
    <r>
      <rPr>
        <b/>
        <u/>
        <sz val="6"/>
        <color indexed="8"/>
        <rFont val="ＭＳ ゴシック"/>
        <family val="3"/>
      </rPr>
      <t>入力不要</t>
    </r>
    <rPh sb="24" eb="26">
      <t>バアイ</t>
    </rPh>
    <rPh sb="27" eb="29">
      <t>ニュウリョク</t>
    </rPh>
    <rPh sb="29" eb="31">
      <t>フヨウ</t>
    </rPh>
    <phoneticPr fontId="51"/>
  </si>
  <si>
    <r>
      <t>※５　「新設又は増改築等の時点から６か月以上１年未満」の場合は、</t>
    </r>
    <r>
      <rPr>
        <b/>
        <u/>
        <sz val="6"/>
        <color indexed="8"/>
        <rFont val="ＭＳ ゴシック"/>
        <family val="3"/>
      </rPr>
      <t>直近６か月分を入力</t>
    </r>
    <rPh sb="28" eb="30">
      <t>バアイ</t>
    </rPh>
    <rPh sb="32" eb="34">
      <t>チョッキン</t>
    </rPh>
    <rPh sb="36" eb="37">
      <t>ツキ</t>
    </rPh>
    <rPh sb="37" eb="38">
      <t>ブン</t>
    </rPh>
    <rPh sb="39" eb="41">
      <t>ニュウリョク</t>
    </rPh>
    <phoneticPr fontId="51"/>
  </si>
  <si>
    <r>
      <t>※６　「新設又は増改築の時点から１年以上」の場合は</t>
    </r>
    <r>
      <rPr>
        <b/>
        <u/>
        <sz val="6"/>
        <color indexed="8"/>
        <rFont val="ＭＳ ゴシック"/>
        <family val="3"/>
      </rPr>
      <t>直近１年分又は前年度分を入力</t>
    </r>
    <rPh sb="22" eb="24">
      <t>バアイ</t>
    </rPh>
    <rPh sb="25" eb="27">
      <t>チョッキン</t>
    </rPh>
    <rPh sb="28" eb="30">
      <t>ネンブン</t>
    </rPh>
    <rPh sb="30" eb="31">
      <t>マタ</t>
    </rPh>
    <rPh sb="32" eb="35">
      <t>ゼンネンド</t>
    </rPh>
    <rPh sb="35" eb="36">
      <t>ブン</t>
    </rPh>
    <rPh sb="37" eb="39">
      <t>ニュウリョク</t>
    </rPh>
    <phoneticPr fontId="51"/>
  </si>
  <si>
    <t>別添６５－１</t>
    <rPh sb="0" eb="2">
      <t>ベッテン</t>
    </rPh>
    <phoneticPr fontId="19"/>
  </si>
  <si>
    <t>人員配置体制加算に関する届出書（共同生活援助）</t>
    <rPh sb="0" eb="2">
      <t>ジンイン</t>
    </rPh>
    <rPh sb="2" eb="4">
      <t>ハイチ</t>
    </rPh>
    <rPh sb="4" eb="6">
      <t>タイセイ</t>
    </rPh>
    <rPh sb="6" eb="8">
      <t>カサン</t>
    </rPh>
    <rPh sb="9" eb="10">
      <t>カン</t>
    </rPh>
    <rPh sb="12" eb="14">
      <t>トドケデ</t>
    </rPh>
    <rPh sb="14" eb="15">
      <t>ショ</t>
    </rPh>
    <rPh sb="16" eb="18">
      <t>キョウドウ</t>
    </rPh>
    <rPh sb="18" eb="20">
      <t>セイカツ</t>
    </rPh>
    <rPh sb="20" eb="22">
      <t>エンジョ</t>
    </rPh>
    <phoneticPr fontId="19"/>
  </si>
  <si>
    <t>１　法人・事業所の名称</t>
    <rPh sb="2" eb="4">
      <t>ホウジン</t>
    </rPh>
    <rPh sb="5" eb="8">
      <t>ジギョウショ</t>
    </rPh>
    <rPh sb="9" eb="11">
      <t>メイショウ</t>
    </rPh>
    <phoneticPr fontId="19"/>
  </si>
  <si>
    <t>１　新規　　　　　　　　　２　変更　　　　　　　　　　３　終了</t>
    <rPh sb="2" eb="4">
      <t>シンキ</t>
    </rPh>
    <rPh sb="15" eb="17">
      <t>ヘンコウ</t>
    </rPh>
    <rPh sb="29" eb="31">
      <t>シュウリョウ</t>
    </rPh>
    <phoneticPr fontId="19"/>
  </si>
  <si>
    <t>３　サービス種別</t>
    <rPh sb="6" eb="8">
      <t>シュベツ</t>
    </rPh>
    <phoneticPr fontId="19"/>
  </si>
  <si>
    <t>１　介護サービス包括型　　　　２　外部サービス利用型　　　　　３　日中サービス支援型　</t>
    <rPh sb="2" eb="4">
      <t>カイゴ</t>
    </rPh>
    <rPh sb="8" eb="10">
      <t>ホウカツ</t>
    </rPh>
    <rPh sb="10" eb="11">
      <t>ガタ</t>
    </rPh>
    <rPh sb="17" eb="19">
      <t>ガイブ</t>
    </rPh>
    <rPh sb="23" eb="26">
      <t>リヨウガタ</t>
    </rPh>
    <rPh sb="33" eb="35">
      <t>ニッチュウ</t>
    </rPh>
    <rPh sb="39" eb="42">
      <t>シエンガタ</t>
    </rPh>
    <phoneticPr fontId="19"/>
  </si>
  <si>
    <t>４　申請する加算区分</t>
    <rPh sb="2" eb="4">
      <t>シンセイ</t>
    </rPh>
    <rPh sb="6" eb="8">
      <t>カサン</t>
    </rPh>
    <rPh sb="8" eb="10">
      <t>クブン</t>
    </rPh>
    <phoneticPr fontId="19"/>
  </si>
  <si>
    <t>５　利用者数</t>
    <rPh sb="2" eb="5">
      <t>リヨウシャ</t>
    </rPh>
    <rPh sb="5" eb="6">
      <t>スウ</t>
    </rPh>
    <phoneticPr fontId="19"/>
  </si>
  <si>
    <t>前年度の利用者数の
平均値</t>
    <rPh sb="0" eb="3">
      <t>ゼンネンド</t>
    </rPh>
    <rPh sb="4" eb="7">
      <t>リヨウシャ</t>
    </rPh>
    <rPh sb="7" eb="8">
      <t>スウ</t>
    </rPh>
    <rPh sb="10" eb="12">
      <t>ヘイキン</t>
    </rPh>
    <rPh sb="12" eb="13">
      <t>チ</t>
    </rPh>
    <phoneticPr fontId="19"/>
  </si>
  <si>
    <t>人</t>
    <rPh sb="0" eb="1">
      <t>ニン</t>
    </rPh>
    <phoneticPr fontId="19"/>
  </si>
  <si>
    <t>※　新設の場合は推定値</t>
    <rPh sb="2" eb="4">
      <t>シンセツ</t>
    </rPh>
    <rPh sb="5" eb="7">
      <t>バアイ</t>
    </rPh>
    <rPh sb="8" eb="11">
      <t>スイテイチ</t>
    </rPh>
    <phoneticPr fontId="19"/>
  </si>
  <si>
    <t>６　人員体制</t>
    <rPh sb="2" eb="4">
      <t>ジンイン</t>
    </rPh>
    <rPh sb="4" eb="6">
      <t>タイセイ</t>
    </rPh>
    <phoneticPr fontId="19"/>
  </si>
  <si>
    <t>特定従業者数換算で（　12：１　・　30：１　・　7.5：１　・　20：１　）以上加配</t>
    <rPh sb="0" eb="2">
      <t>トクテイ</t>
    </rPh>
    <rPh sb="2" eb="5">
      <t>ジュウギョウシャ</t>
    </rPh>
    <rPh sb="5" eb="6">
      <t>スウ</t>
    </rPh>
    <rPh sb="6" eb="8">
      <t>カンザン</t>
    </rPh>
    <rPh sb="39" eb="41">
      <t>イジョウ</t>
    </rPh>
    <rPh sb="41" eb="43">
      <t>カハイ</t>
    </rPh>
    <phoneticPr fontId="19"/>
  </si>
  <si>
    <t>７　人員配置の状況</t>
    <rPh sb="2" eb="4">
      <t>ジンイン</t>
    </rPh>
    <rPh sb="4" eb="6">
      <t>ハイチ</t>
    </rPh>
    <rPh sb="7" eb="9">
      <t>ジョウキョウ</t>
    </rPh>
    <phoneticPr fontId="19"/>
  </si>
  <si>
    <t>○基準上置くべき従業者数</t>
    <phoneticPr fontId="43"/>
  </si>
  <si>
    <t>世話人</t>
    <rPh sb="0" eb="3">
      <t>セワニン</t>
    </rPh>
    <phoneticPr fontId="19"/>
  </si>
  <si>
    <t>生活支援員</t>
    <rPh sb="0" eb="2">
      <t>セイカツ</t>
    </rPh>
    <rPh sb="2" eb="5">
      <t>シエンイン</t>
    </rPh>
    <phoneticPr fontId="19"/>
  </si>
  <si>
    <t>合計（a）</t>
    <rPh sb="0" eb="2">
      <t>ゴウケイ</t>
    </rPh>
    <phoneticPr fontId="19"/>
  </si>
  <si>
    <t>人数</t>
    <rPh sb="0" eb="2">
      <t>ニンズウ</t>
    </rPh>
    <phoneticPr fontId="43"/>
  </si>
  <si>
    <t>勤務延べ
時間数</t>
    <rPh sb="0" eb="3">
      <t>キンムノ</t>
    </rPh>
    <rPh sb="5" eb="8">
      <t>ジカンスウ</t>
    </rPh>
    <phoneticPr fontId="43"/>
  </si>
  <si>
    <t>時間</t>
    <rPh sb="0" eb="2">
      <t>ジカン</t>
    </rPh>
    <phoneticPr fontId="19"/>
  </si>
  <si>
    <t>○人員配置体制加算の算定において必要な加配数</t>
    <rPh sb="16" eb="18">
      <t>ヒツヨウ</t>
    </rPh>
    <phoneticPr fontId="43"/>
  </si>
  <si>
    <t>世話人等（ｂ）</t>
    <rPh sb="0" eb="3">
      <t>セワニン</t>
    </rPh>
    <rPh sb="3" eb="4">
      <t>ナド</t>
    </rPh>
    <phoneticPr fontId="19"/>
  </si>
  <si>
    <t>調整数（c）</t>
    <rPh sb="0" eb="2">
      <t>チョウセイ</t>
    </rPh>
    <rPh sb="2" eb="3">
      <t>スウ</t>
    </rPh>
    <phoneticPr fontId="19"/>
  </si>
  <si>
    <t>○人員配置体制加算の算定において必要な特定従業者数の合計( a ＋ b ＋ c )</t>
    <rPh sb="16" eb="18">
      <t>ヒツヨウ</t>
    </rPh>
    <rPh sb="19" eb="24">
      <t>トクテイジュウギョウシャ</t>
    </rPh>
    <rPh sb="24" eb="25">
      <t>スウ</t>
    </rPh>
    <rPh sb="26" eb="28">
      <t>ゴウケイ</t>
    </rPh>
    <phoneticPr fontId="43"/>
  </si>
  <si>
    <t>世話人等</t>
    <rPh sb="0" eb="3">
      <t>セワニン</t>
    </rPh>
    <rPh sb="3" eb="4">
      <t>ナド</t>
    </rPh>
    <phoneticPr fontId="19"/>
  </si>
  <si>
    <t>○実際の特定従業者数</t>
    <rPh sb="1" eb="3">
      <t>ジッサイ</t>
    </rPh>
    <rPh sb="4" eb="6">
      <t>トクテイ</t>
    </rPh>
    <rPh sb="6" eb="9">
      <t>ジュウギョウシャ</t>
    </rPh>
    <rPh sb="9" eb="10">
      <t>スウ</t>
    </rPh>
    <phoneticPr fontId="43"/>
  </si>
  <si>
    <t>世話人等</t>
    <rPh sb="0" eb="3">
      <t>セワニン</t>
    </rPh>
    <rPh sb="3" eb="4">
      <t>トウ</t>
    </rPh>
    <phoneticPr fontId="19"/>
  </si>
  <si>
    <t>合計</t>
    <rPh sb="0" eb="2">
      <t>ゴウケイ</t>
    </rPh>
    <phoneticPr fontId="19"/>
  </si>
  <si>
    <t>人員配置体制加算　算定の可否</t>
    <rPh sb="0" eb="2">
      <t>ジンイン</t>
    </rPh>
    <rPh sb="2" eb="4">
      <t>ハイチ</t>
    </rPh>
    <rPh sb="4" eb="6">
      <t>タイセイ</t>
    </rPh>
    <rPh sb="6" eb="8">
      <t>カサン</t>
    </rPh>
    <rPh sb="9" eb="11">
      <t>サンテイ</t>
    </rPh>
    <rPh sb="12" eb="14">
      <t>カヒ</t>
    </rPh>
    <phoneticPr fontId="19"/>
  </si>
  <si>
    <t>注１　「申請する加算区分」には、該当する番号（Ⅰ～XIV）に○を付してください。
注２　「人員配置の状況」には、別紙　人員配置体制確認表及び参考表を参考にして、職員数を記載してください。
注３　「人員体制」には、該当する箇所に○を付してください。
注４　ここでいう特定従業者数とは、厚生労働大臣が定める施設基準並びにこども家庭庁長官及び厚生労働大臣が定める
　　施設基準（平成18年厚生労働省告示第551号）第16号ロに規定する特定従業者数換算方法により算定した従業者数を
　　いう。</t>
    <rPh sb="0" eb="1">
      <t>チュウ</t>
    </rPh>
    <rPh sb="41" eb="42">
      <t>チュウ</t>
    </rPh>
    <rPh sb="56" eb="58">
      <t>ベッシ</t>
    </rPh>
    <rPh sb="59" eb="61">
      <t>ジンイン</t>
    </rPh>
    <rPh sb="61" eb="63">
      <t>ハイチ</t>
    </rPh>
    <rPh sb="63" eb="65">
      <t>タイセイ</t>
    </rPh>
    <rPh sb="65" eb="68">
      <t>カクニンヒョウ</t>
    </rPh>
    <rPh sb="68" eb="69">
      <t>オヨ</t>
    </rPh>
    <rPh sb="70" eb="72">
      <t>サンコウ</t>
    </rPh>
    <rPh sb="72" eb="73">
      <t>ヒョウ</t>
    </rPh>
    <rPh sb="74" eb="76">
      <t>サンコウ</t>
    </rPh>
    <rPh sb="94" eb="95">
      <t>チュウ</t>
    </rPh>
    <rPh sb="110" eb="112">
      <t>カショ</t>
    </rPh>
    <rPh sb="124" eb="125">
      <t>チュウ</t>
    </rPh>
    <rPh sb="204" eb="205">
      <t>ダイ</t>
    </rPh>
    <rPh sb="207" eb="208">
      <t>ゴウ</t>
    </rPh>
    <rPh sb="210" eb="212">
      <t>キテイ</t>
    </rPh>
    <rPh sb="227" eb="229">
      <t>サンテイ</t>
    </rPh>
    <rPh sb="231" eb="234">
      <t>ジュウギョウシャ</t>
    </rPh>
    <rPh sb="234" eb="235">
      <t>カズ</t>
    </rPh>
    <phoneticPr fontId="19"/>
  </si>
  <si>
    <t>人員配置体制加算（ Ⅰ・Ⅱ・Ⅲ・Ⅳ・Ⅴ・Ⅵ・Ⅶ・Ⅷ・Ⅸ・Ⅹ・Ⅺ・Ⅻ・XIII・XIV）</t>
    <rPh sb="0" eb="2">
      <t>ジンイン</t>
    </rPh>
    <rPh sb="2" eb="4">
      <t>ハイチ</t>
    </rPh>
    <rPh sb="4" eb="6">
      <t>タイセイ</t>
    </rPh>
    <rPh sb="6" eb="8">
      <t>カサン</t>
    </rPh>
    <phoneticPr fontId="19"/>
  </si>
  <si>
    <t>○</t>
    <phoneticPr fontId="19"/>
  </si>
  <si>
    <t>法人・事業所名</t>
    <rPh sb="0" eb="2">
      <t>ホウジン</t>
    </rPh>
    <rPh sb="3" eb="6">
      <t>ジギョウショ</t>
    </rPh>
    <rPh sb="6" eb="7">
      <t>メイ</t>
    </rPh>
    <phoneticPr fontId="52"/>
  </si>
  <si>
    <t>１　サービス類型</t>
    <rPh sb="6" eb="8">
      <t>ルイケイ</t>
    </rPh>
    <phoneticPr fontId="19"/>
  </si>
  <si>
    <t>３　利用者数</t>
    <rPh sb="2" eb="5">
      <t>リヨウシャ</t>
    </rPh>
    <rPh sb="5" eb="6">
      <t>スウ</t>
    </rPh>
    <phoneticPr fontId="19"/>
  </si>
  <si>
    <t>介護サービス包括型事業所</t>
    <rPh sb="0" eb="2">
      <t>カイゴ</t>
    </rPh>
    <rPh sb="9" eb="11">
      <t>ジギョウ</t>
    </rPh>
    <rPh sb="11" eb="12">
      <t>ショ</t>
    </rPh>
    <phoneticPr fontId="19"/>
  </si>
  <si>
    <t>区分１以下</t>
    <rPh sb="0" eb="2">
      <t>クブン</t>
    </rPh>
    <rPh sb="3" eb="5">
      <t>イカ</t>
    </rPh>
    <phoneticPr fontId="19"/>
  </si>
  <si>
    <t>区分２</t>
    <rPh sb="0" eb="2">
      <t>クブン</t>
    </rPh>
    <phoneticPr fontId="19"/>
  </si>
  <si>
    <t>区分３</t>
    <rPh sb="0" eb="2">
      <t>クブン</t>
    </rPh>
    <phoneticPr fontId="19"/>
  </si>
  <si>
    <t>区分４</t>
    <rPh sb="0" eb="2">
      <t>クブン</t>
    </rPh>
    <phoneticPr fontId="19"/>
  </si>
  <si>
    <t>区分５</t>
    <rPh sb="0" eb="2">
      <t>クブン</t>
    </rPh>
    <phoneticPr fontId="19"/>
  </si>
  <si>
    <t>区分６</t>
    <rPh sb="0" eb="2">
      <t>クブン</t>
    </rPh>
    <phoneticPr fontId="19"/>
  </si>
  <si>
    <t>計</t>
    <rPh sb="0" eb="1">
      <t>ケイ</t>
    </rPh>
    <phoneticPr fontId="19"/>
  </si>
  <si>
    <t>外部サービス利用型事業所</t>
    <rPh sb="0" eb="2">
      <t>ガイブ</t>
    </rPh>
    <rPh sb="6" eb="9">
      <t>リヨウガタ</t>
    </rPh>
    <rPh sb="9" eb="11">
      <t>ジギョウ</t>
    </rPh>
    <rPh sb="11" eb="12">
      <t>ショ</t>
    </rPh>
    <phoneticPr fontId="19"/>
  </si>
  <si>
    <t>利用者数（平均）</t>
    <rPh sb="0" eb="3">
      <t>リヨウシャ</t>
    </rPh>
    <rPh sb="3" eb="4">
      <t>スウ</t>
    </rPh>
    <rPh sb="5" eb="7">
      <t>ヘイキン</t>
    </rPh>
    <phoneticPr fontId="65"/>
  </si>
  <si>
    <t>日中サービス支援型事業所</t>
    <rPh sb="0" eb="2">
      <t>ニッチュウ</t>
    </rPh>
    <rPh sb="6" eb="8">
      <t>シエン</t>
    </rPh>
    <rPh sb="8" eb="9">
      <t>ガタ</t>
    </rPh>
    <rPh sb="9" eb="11">
      <t>ジギョウ</t>
    </rPh>
    <rPh sb="11" eb="12">
      <t>ショ</t>
    </rPh>
    <phoneticPr fontId="19"/>
  </si>
  <si>
    <t>　</t>
    <phoneticPr fontId="19"/>
  </si>
  <si>
    <t>個人居宅介護利用者（再掲）</t>
    <phoneticPr fontId="65"/>
  </si>
  <si>
    <t>定員増人数</t>
    <rPh sb="0" eb="2">
      <t>テイイン</t>
    </rPh>
    <rPh sb="2" eb="3">
      <t>ゾウ</t>
    </rPh>
    <rPh sb="3" eb="5">
      <t>ニンズウ</t>
    </rPh>
    <phoneticPr fontId="19"/>
  </si>
  <si>
    <t>２　運営状況</t>
    <rPh sb="2" eb="4">
      <t>ウンエイ</t>
    </rPh>
    <rPh sb="4" eb="6">
      <t>ジョウキョウ</t>
    </rPh>
    <phoneticPr fontId="52"/>
  </si>
  <si>
    <t>４　基準上置くべき従業者数</t>
    <rPh sb="2" eb="4">
      <t>キジュン</t>
    </rPh>
    <rPh sb="4" eb="5">
      <t>ジョウ</t>
    </rPh>
    <rPh sb="5" eb="6">
      <t>オ</t>
    </rPh>
    <rPh sb="9" eb="12">
      <t>ジュウギョウシャ</t>
    </rPh>
    <rPh sb="12" eb="13">
      <t>スウ</t>
    </rPh>
    <phoneticPr fontId="19"/>
  </si>
  <si>
    <t>５　当該事業所における基準上置くべき従業者数</t>
    <rPh sb="2" eb="4">
      <t>トウガイ</t>
    </rPh>
    <rPh sb="4" eb="7">
      <t>ジギョウショ</t>
    </rPh>
    <phoneticPr fontId="19"/>
  </si>
  <si>
    <t>６　加配している特定従業者数</t>
    <rPh sb="2" eb="4">
      <t>カハイ</t>
    </rPh>
    <rPh sb="8" eb="10">
      <t>トクテイ</t>
    </rPh>
    <rPh sb="10" eb="13">
      <t>ジュウギョウシャ</t>
    </rPh>
    <rPh sb="13" eb="14">
      <t>スウ</t>
    </rPh>
    <phoneticPr fontId="19"/>
  </si>
  <si>
    <t>①新設又は増改築等の時点から６か月未満</t>
    <phoneticPr fontId="19"/>
  </si>
  <si>
    <t>常勤換算数</t>
    <rPh sb="0" eb="4">
      <t>ジョウキンカンサン</t>
    </rPh>
    <rPh sb="4" eb="5">
      <t>スウ</t>
    </rPh>
    <phoneticPr fontId="19"/>
  </si>
  <si>
    <t>特定従業者用の勤務延べ時間数</t>
    <rPh sb="0" eb="2">
      <t>トクテイ</t>
    </rPh>
    <rPh sb="2" eb="5">
      <t>ジュウギョウシャ</t>
    </rPh>
    <rPh sb="5" eb="6">
      <t>ヨウ</t>
    </rPh>
    <rPh sb="7" eb="9">
      <t>キンム</t>
    </rPh>
    <phoneticPr fontId="19"/>
  </si>
  <si>
    <t>特定従業者数換算数</t>
    <rPh sb="0" eb="5">
      <t>トクテイジュウギョウシャ</t>
    </rPh>
    <rPh sb="5" eb="6">
      <t>スウ</t>
    </rPh>
    <rPh sb="6" eb="9">
      <t>カンサンスウ</t>
    </rPh>
    <phoneticPr fontId="19"/>
  </si>
  <si>
    <t>②新設又は増改築等の時点から６か月以上１年未満</t>
    <phoneticPr fontId="19"/>
  </si>
  <si>
    <t>常勤換算に
よる人数</t>
    <rPh sb="0" eb="2">
      <t>ジョウキン</t>
    </rPh>
    <rPh sb="2" eb="4">
      <t>カンサン</t>
    </rPh>
    <rPh sb="8" eb="10">
      <t>ニンズウ</t>
    </rPh>
    <phoneticPr fontId="19"/>
  </si>
  <si>
    <t>勤務延べ
時間数</t>
    <rPh sb="0" eb="3">
      <t>キンムノ</t>
    </rPh>
    <rPh sb="5" eb="8">
      <t>ジカンスウ</t>
    </rPh>
    <phoneticPr fontId="19"/>
  </si>
  <si>
    <t>特定従業者数換算による人数</t>
    <rPh sb="0" eb="6">
      <t>トクテイジュウギョウシャスウ</t>
    </rPh>
    <rPh sb="6" eb="8">
      <t>カンサン</t>
    </rPh>
    <rPh sb="11" eb="13">
      <t>ニンズウ</t>
    </rPh>
    <phoneticPr fontId="19"/>
  </si>
  <si>
    <t>③新設又は増改築等の時点から１年以上</t>
    <phoneticPr fontId="19"/>
  </si>
  <si>
    <t>世話人６：１</t>
    <phoneticPr fontId="19"/>
  </si>
  <si>
    <t>世話人等</t>
    <rPh sb="3" eb="4">
      <t>ナド</t>
    </rPh>
    <phoneticPr fontId="19"/>
  </si>
  <si>
    <t>世話人５：１</t>
    <phoneticPr fontId="19"/>
  </si>
  <si>
    <t>生活支援員</t>
    <rPh sb="0" eb="2">
      <t>セイカツ</t>
    </rPh>
    <rPh sb="2" eb="4">
      <t>シエン</t>
    </rPh>
    <rPh sb="4" eb="5">
      <t>イン</t>
    </rPh>
    <phoneticPr fontId="19"/>
  </si>
  <si>
    <t>７　人員配置体制加算の算定における必要加配数</t>
    <rPh sb="2" eb="10">
      <t>ジンインハイチタイセイカサン</t>
    </rPh>
    <rPh sb="11" eb="13">
      <t>サンテイ</t>
    </rPh>
    <rPh sb="17" eb="19">
      <t>ヒツヨウ</t>
    </rPh>
    <rPh sb="19" eb="21">
      <t>カハイ</t>
    </rPh>
    <rPh sb="21" eb="22">
      <t>スウ</t>
    </rPh>
    <phoneticPr fontId="19"/>
  </si>
  <si>
    <t>常勤換算方法による基準上おくべき従業者数において、当該事業所の常勤換算における所定労働時間が40時間未満であった場合に、特定従業者数換算方法により算出された場合の値との差分をいう。</t>
    <rPh sb="68" eb="70">
      <t>ホウホウ</t>
    </rPh>
    <rPh sb="73" eb="75">
      <t>サンシュツ</t>
    </rPh>
    <rPh sb="78" eb="80">
      <t>バアイ</t>
    </rPh>
    <rPh sb="81" eb="82">
      <t>アタイ</t>
    </rPh>
    <rPh sb="84" eb="86">
      <t>サブン</t>
    </rPh>
    <phoneticPr fontId="19"/>
  </si>
  <si>
    <t>調整数：</t>
    <rPh sb="0" eb="2">
      <t>チョウセイ</t>
    </rPh>
    <rPh sb="2" eb="3">
      <t>スウ</t>
    </rPh>
    <phoneticPr fontId="19"/>
  </si>
  <si>
    <t>介護包括サービス型・外部サービス利用型</t>
    <rPh sb="0" eb="4">
      <t>カイゴホウカツ</t>
    </rPh>
    <rPh sb="8" eb="9">
      <t>ガタ</t>
    </rPh>
    <rPh sb="10" eb="12">
      <t>ガイブ</t>
    </rPh>
    <rPh sb="16" eb="19">
      <t>リヨウガタ</t>
    </rPh>
    <phoneticPr fontId="19"/>
  </si>
  <si>
    <t>日中サービス支援型</t>
    <rPh sb="0" eb="2">
      <t>ニッチュウ</t>
    </rPh>
    <rPh sb="6" eb="9">
      <t>シエンガタ</t>
    </rPh>
    <phoneticPr fontId="19"/>
  </si>
  <si>
    <t>12:1の場合</t>
    <rPh sb="5" eb="7">
      <t>バアイ</t>
    </rPh>
    <phoneticPr fontId="19"/>
  </si>
  <si>
    <t>特定従業者数</t>
    <rPh sb="0" eb="5">
      <t>トクテイジュウギョウシャ</t>
    </rPh>
    <rPh sb="5" eb="6">
      <t>スウ</t>
    </rPh>
    <phoneticPr fontId="19"/>
  </si>
  <si>
    <t>勤務延べ時間</t>
    <rPh sb="0" eb="3">
      <t>キンムノ</t>
    </rPh>
    <rPh sb="4" eb="6">
      <t>ジカン</t>
    </rPh>
    <phoneticPr fontId="19"/>
  </si>
  <si>
    <t>30:1の場合</t>
    <rPh sb="5" eb="7">
      <t>バアイ</t>
    </rPh>
    <phoneticPr fontId="19"/>
  </si>
  <si>
    <t>7.5:1の場合</t>
    <rPh sb="6" eb="8">
      <t>バアイ</t>
    </rPh>
    <phoneticPr fontId="19"/>
  </si>
  <si>
    <t>20:1の場合</t>
    <rPh sb="5" eb="7">
      <t>バアイ</t>
    </rPh>
    <phoneticPr fontId="19"/>
  </si>
  <si>
    <t>不足加配数</t>
    <rPh sb="0" eb="2">
      <t>フソク</t>
    </rPh>
    <rPh sb="2" eb="4">
      <t>カハイ</t>
    </rPh>
    <rPh sb="4" eb="5">
      <t>スウ</t>
    </rPh>
    <phoneticPr fontId="19"/>
  </si>
  <si>
    <t>不足調整数</t>
    <rPh sb="0" eb="2">
      <t>フソク</t>
    </rPh>
    <rPh sb="2" eb="4">
      <t>チョウセイ</t>
    </rPh>
    <rPh sb="4" eb="5">
      <t>スウ</t>
    </rPh>
    <phoneticPr fontId="19"/>
  </si>
  <si>
    <t>加配状況</t>
    <rPh sb="0" eb="2">
      <t>カハイ</t>
    </rPh>
    <rPh sb="2" eb="4">
      <t>ジョウキョウ</t>
    </rPh>
    <phoneticPr fontId="19"/>
  </si>
  <si>
    <t>算定要件に対しての加配状況</t>
    <rPh sb="0" eb="4">
      <t>サンテイヨウケン</t>
    </rPh>
    <rPh sb="5" eb="6">
      <t>タイ</t>
    </rPh>
    <rPh sb="9" eb="11">
      <t>カハイ</t>
    </rPh>
    <rPh sb="11" eb="13">
      <t>ジョウキョウ</t>
    </rPh>
    <phoneticPr fontId="19"/>
  </si>
  <si>
    <t>算定要件に対しての加配状況</t>
    <phoneticPr fontId="19"/>
  </si>
  <si>
    <t>12:1</t>
    <phoneticPr fontId="19"/>
  </si>
  <si>
    <t>30:1</t>
    <phoneticPr fontId="19"/>
  </si>
  <si>
    <t>7.5:1</t>
    <phoneticPr fontId="19"/>
  </si>
  <si>
    <t>20:1</t>
    <phoneticPr fontId="19"/>
  </si>
  <si>
    <t>勤務形態</t>
    <rPh sb="0" eb="2">
      <t>キンム</t>
    </rPh>
    <rPh sb="2" eb="4">
      <t>ケイタイ</t>
    </rPh>
    <phoneticPr fontId="19"/>
  </si>
  <si>
    <t>第１週</t>
    <rPh sb="0" eb="1">
      <t>ダイ</t>
    </rPh>
    <rPh sb="2" eb="3">
      <t>シュウ</t>
    </rPh>
    <phoneticPr fontId="19"/>
  </si>
  <si>
    <t>第２週</t>
    <rPh sb="0" eb="1">
      <t>ダイ</t>
    </rPh>
    <rPh sb="2" eb="3">
      <t>シュウ</t>
    </rPh>
    <phoneticPr fontId="19"/>
  </si>
  <si>
    <t>第３週</t>
    <rPh sb="0" eb="1">
      <t>ダイ</t>
    </rPh>
    <rPh sb="2" eb="3">
      <t>シュウ</t>
    </rPh>
    <phoneticPr fontId="19"/>
  </si>
  <si>
    <t>第４週</t>
    <rPh sb="0" eb="1">
      <t>ダイ</t>
    </rPh>
    <rPh sb="2" eb="3">
      <t>シュウ</t>
    </rPh>
    <phoneticPr fontId="19"/>
  </si>
  <si>
    <t>4週の合計</t>
    <rPh sb="1" eb="2">
      <t>シュウ</t>
    </rPh>
    <rPh sb="3" eb="5">
      <t>ゴウケイ</t>
    </rPh>
    <phoneticPr fontId="19"/>
  </si>
  <si>
    <t>週平均の勤務時間</t>
    <rPh sb="0" eb="3">
      <t>シュウヘイキン</t>
    </rPh>
    <rPh sb="4" eb="6">
      <t>キンム</t>
    </rPh>
    <rPh sb="6" eb="8">
      <t>ジカン</t>
    </rPh>
    <phoneticPr fontId="19"/>
  </si>
  <si>
    <t>常勤換算後の人数</t>
    <rPh sb="0" eb="2">
      <t>ジョウキン</t>
    </rPh>
    <rPh sb="2" eb="4">
      <t>カンザン</t>
    </rPh>
    <rPh sb="4" eb="5">
      <t>ゴ</t>
    </rPh>
    <rPh sb="6" eb="8">
      <t>ニンズウ</t>
    </rPh>
    <phoneticPr fontId="19"/>
  </si>
  <si>
    <t>特定従業者換算後の人数</t>
    <rPh sb="0" eb="2">
      <t>トクテイ</t>
    </rPh>
    <rPh sb="2" eb="5">
      <t>ジュウギョウシャ</t>
    </rPh>
    <rPh sb="5" eb="7">
      <t>カンザン</t>
    </rPh>
    <rPh sb="7" eb="8">
      <t>ゴ</t>
    </rPh>
    <rPh sb="9" eb="11">
      <t>ニンズウ</t>
    </rPh>
    <phoneticPr fontId="19"/>
  </si>
  <si>
    <t>兼務先</t>
    <rPh sb="0" eb="2">
      <t>ケンム</t>
    </rPh>
    <rPh sb="2" eb="3">
      <t>サキ</t>
    </rPh>
    <phoneticPr fontId="65"/>
  </si>
  <si>
    <t>火</t>
    <rPh sb="0" eb="1">
      <t>カ</t>
    </rPh>
    <phoneticPr fontId="19"/>
  </si>
  <si>
    <t>水</t>
    <rPh sb="0" eb="1">
      <t>スイ</t>
    </rPh>
    <phoneticPr fontId="19"/>
  </si>
  <si>
    <t>木</t>
    <rPh sb="0" eb="1">
      <t>モク</t>
    </rPh>
    <phoneticPr fontId="19"/>
  </si>
  <si>
    <t>金</t>
    <rPh sb="0" eb="1">
      <t>キン</t>
    </rPh>
    <phoneticPr fontId="19"/>
  </si>
  <si>
    <t>土</t>
    <rPh sb="0" eb="1">
      <t>ド</t>
    </rPh>
    <phoneticPr fontId="19"/>
  </si>
  <si>
    <t>夜間及び深夜の時間帯以外の時間帯</t>
    <rPh sb="10" eb="12">
      <t>イガイ</t>
    </rPh>
    <rPh sb="13" eb="15">
      <t>ジカン</t>
    </rPh>
    <rPh sb="15" eb="16">
      <t>タイ</t>
    </rPh>
    <phoneticPr fontId="65"/>
  </si>
  <si>
    <t>サービス管理
責任者</t>
    <phoneticPr fontId="19"/>
  </si>
  <si>
    <t>世話人・生活支援員の合計</t>
    <rPh sb="0" eb="3">
      <t>セワニン</t>
    </rPh>
    <rPh sb="4" eb="6">
      <t>セイカツ</t>
    </rPh>
    <rPh sb="6" eb="9">
      <t>シエンイン</t>
    </rPh>
    <rPh sb="10" eb="12">
      <t>ゴウケイ</t>
    </rPh>
    <phoneticPr fontId="19"/>
  </si>
  <si>
    <t>総合計</t>
    <rPh sb="0" eb="1">
      <t>ソウ</t>
    </rPh>
    <rPh sb="1" eb="3">
      <t>ゴウケイ</t>
    </rPh>
    <phoneticPr fontId="19"/>
  </si>
  <si>
    <t>1週間に当該事業所における常勤職員の勤務すべき時間数（就業規則上に定める時間数）</t>
    <phoneticPr fontId="65"/>
  </si>
  <si>
    <t>※「勤務形態」の左側の欄には「常勤・専従」や「非常勤・兼務」等を記載し、右側の欄には支援先のユニット名を記載すること（すべてのユニットに関わり支援している場合は「全ユニット」と記載すること。）</t>
    <rPh sb="2" eb="4">
      <t>キンム</t>
    </rPh>
    <rPh sb="4" eb="6">
      <t>ケイタイ</t>
    </rPh>
    <rPh sb="8" eb="10">
      <t>ヒダリガワ</t>
    </rPh>
    <rPh sb="11" eb="12">
      <t>ラン</t>
    </rPh>
    <rPh sb="15" eb="17">
      <t>ジョウキン</t>
    </rPh>
    <rPh sb="18" eb="20">
      <t>センジュウ</t>
    </rPh>
    <rPh sb="23" eb="26">
      <t>ヒジョウキン</t>
    </rPh>
    <rPh sb="27" eb="29">
      <t>ケンム</t>
    </rPh>
    <rPh sb="30" eb="31">
      <t>トウ</t>
    </rPh>
    <rPh sb="32" eb="34">
      <t>キサイ</t>
    </rPh>
    <rPh sb="42" eb="44">
      <t>シエン</t>
    </rPh>
    <phoneticPr fontId="19"/>
  </si>
  <si>
    <t>管理者</t>
    <rPh sb="0" eb="3">
      <t>カンリシャ</t>
    </rPh>
    <phoneticPr fontId="19"/>
  </si>
  <si>
    <t>サービス管理責任者</t>
    <rPh sb="4" eb="6">
      <t>カンリ</t>
    </rPh>
    <rPh sb="6" eb="9">
      <t>セキニンシャ</t>
    </rPh>
    <phoneticPr fontId="19"/>
  </si>
  <si>
    <t>世話人A</t>
    <rPh sb="0" eb="2">
      <t>セワ</t>
    </rPh>
    <rPh sb="2" eb="3">
      <t>ニン</t>
    </rPh>
    <phoneticPr fontId="65"/>
  </si>
  <si>
    <t>世話人B</t>
    <rPh sb="0" eb="2">
      <t>セワ</t>
    </rPh>
    <rPh sb="2" eb="3">
      <t>ニン</t>
    </rPh>
    <phoneticPr fontId="65"/>
  </si>
  <si>
    <t>世話人C</t>
    <rPh sb="0" eb="2">
      <t>セワ</t>
    </rPh>
    <rPh sb="2" eb="3">
      <t>ニン</t>
    </rPh>
    <phoneticPr fontId="65"/>
  </si>
  <si>
    <t>世話人D</t>
    <rPh sb="0" eb="2">
      <t>セワ</t>
    </rPh>
    <rPh sb="2" eb="3">
      <t>ニン</t>
    </rPh>
    <phoneticPr fontId="65"/>
  </si>
  <si>
    <t>世話人E</t>
    <rPh sb="0" eb="2">
      <t>セワ</t>
    </rPh>
    <rPh sb="2" eb="3">
      <t>ニン</t>
    </rPh>
    <phoneticPr fontId="65"/>
  </si>
  <si>
    <t>生活支援員A</t>
    <rPh sb="0" eb="2">
      <t>セイカツ</t>
    </rPh>
    <rPh sb="2" eb="4">
      <t>シエン</t>
    </rPh>
    <rPh sb="4" eb="5">
      <t>イン</t>
    </rPh>
    <phoneticPr fontId="65"/>
  </si>
  <si>
    <t>生活支援員B</t>
    <rPh sb="0" eb="2">
      <t>セイカツ</t>
    </rPh>
    <rPh sb="2" eb="4">
      <t>シエン</t>
    </rPh>
    <rPh sb="4" eb="5">
      <t>イン</t>
    </rPh>
    <phoneticPr fontId="65"/>
  </si>
  <si>
    <t>生活支援員C</t>
    <rPh sb="0" eb="2">
      <t>セイカツ</t>
    </rPh>
    <rPh sb="2" eb="4">
      <t>シエン</t>
    </rPh>
    <rPh sb="4" eb="5">
      <t>イン</t>
    </rPh>
    <phoneticPr fontId="65"/>
  </si>
  <si>
    <t>生活支援員D</t>
    <rPh sb="0" eb="2">
      <t>セイカツ</t>
    </rPh>
    <rPh sb="2" eb="4">
      <t>シエン</t>
    </rPh>
    <rPh sb="4" eb="5">
      <t>イン</t>
    </rPh>
    <phoneticPr fontId="65"/>
  </si>
  <si>
    <t>生活支援員E</t>
    <rPh sb="0" eb="2">
      <t>セイカツ</t>
    </rPh>
    <rPh sb="2" eb="4">
      <t>シエン</t>
    </rPh>
    <rPh sb="4" eb="5">
      <t>イン</t>
    </rPh>
    <phoneticPr fontId="65"/>
  </si>
  <si>
    <t>世話人A</t>
    <rPh sb="0" eb="3">
      <t>セワニン</t>
    </rPh>
    <phoneticPr fontId="65"/>
  </si>
  <si>
    <t>（別添６０）</t>
    <rPh sb="1" eb="3">
      <t>ベッテン</t>
    </rPh>
    <phoneticPr fontId="19"/>
  </si>
  <si>
    <r>
      <t xml:space="preserve">有 </t>
    </r>
    <r>
      <rPr>
        <sz val="14"/>
        <rFont val="ＭＳ ゴシック"/>
        <family val="3"/>
      </rPr>
      <t>・</t>
    </r>
    <r>
      <rPr>
        <sz val="11"/>
        <color indexed="8"/>
        <rFont val="ＭＳ ゴシック"/>
        <family val="3"/>
      </rPr>
      <t xml:space="preserve"> 無</t>
    </r>
    <phoneticPr fontId="19"/>
  </si>
  <si>
    <r>
      <t xml:space="preserve">①　当該申請を行う自事業所が、地域生活支援拠点等にとして位置付けられていることを証明できる運営規定
</t>
    </r>
    <r>
      <rPr>
        <sz val="11"/>
        <color indexed="8"/>
        <rFont val="ＭＳ ゴシック"/>
        <family val="3"/>
      </rPr>
      <t>　</t>
    </r>
    <r>
      <rPr>
        <u/>
        <sz val="11"/>
        <color indexed="8"/>
        <rFont val="ＭＳ ゴシック"/>
        <family val="3"/>
      </rPr>
      <t>の提出</t>
    </r>
    <rPh sb="2" eb="4">
      <t>トウガイ</t>
    </rPh>
    <rPh sb="4" eb="6">
      <t>シンセイ</t>
    </rPh>
    <rPh sb="7" eb="8">
      <t>オコナ</t>
    </rPh>
    <phoneticPr fontId="19"/>
  </si>
  <si>
    <r>
      <t xml:space="preserve">②　市町村及び拠点関係機関の相互の有機的な連携及び調整等の業務に従事する者（拠点コーディネーター）
</t>
    </r>
    <r>
      <rPr>
        <sz val="11"/>
        <color indexed="8"/>
        <rFont val="ＭＳ ゴシック"/>
        <family val="3"/>
      </rPr>
      <t>　</t>
    </r>
    <r>
      <rPr>
        <u/>
        <sz val="11"/>
        <color indexed="8"/>
        <rFont val="ＭＳ ゴシック"/>
        <family val="3"/>
      </rPr>
      <t>の配置状況</t>
    </r>
    <rPh sb="2" eb="5">
      <t>シチョウソン</t>
    </rPh>
    <rPh sb="5" eb="6">
      <t>オヨ</t>
    </rPh>
    <rPh sb="7" eb="9">
      <t>キョテン</t>
    </rPh>
    <rPh sb="9" eb="11">
      <t>カンケイ</t>
    </rPh>
    <rPh sb="11" eb="13">
      <t>キカン</t>
    </rPh>
    <rPh sb="14" eb="16">
      <t>ソウゴ</t>
    </rPh>
    <rPh sb="17" eb="20">
      <t>ユウキテキ</t>
    </rPh>
    <rPh sb="21" eb="23">
      <t>レンケイ</t>
    </rPh>
    <rPh sb="23" eb="24">
      <t>オヨ</t>
    </rPh>
    <rPh sb="25" eb="27">
      <t>チョウセイ</t>
    </rPh>
    <rPh sb="27" eb="28">
      <t>トウ</t>
    </rPh>
    <rPh sb="29" eb="31">
      <t>ギョウム</t>
    </rPh>
    <rPh sb="32" eb="34">
      <t>ジュウジ</t>
    </rPh>
    <rPh sb="36" eb="37">
      <t>モノ</t>
    </rPh>
    <phoneticPr fontId="19"/>
  </si>
  <si>
    <r>
      <rPr>
        <u/>
        <sz val="11"/>
        <color indexed="8"/>
        <rFont val="ＭＳ ゴシック"/>
        <family val="3"/>
      </rPr>
      <t>⑵　地域生活支援拠点等機能強化加算の算定件数上限の配分（目安）</t>
    </r>
    <rPh sb="2" eb="17">
      <t>チイキセイカツシエンキョテントウキノウキョウカカサン</t>
    </rPh>
    <rPh sb="18" eb="20">
      <t>サンテイ</t>
    </rPh>
    <rPh sb="20" eb="22">
      <t>ケンスウ</t>
    </rPh>
    <rPh sb="22" eb="24">
      <t>ジョウゲン</t>
    </rPh>
    <rPh sb="25" eb="27">
      <t>ハイブン</t>
    </rPh>
    <phoneticPr fontId="19"/>
  </si>
  <si>
    <t>１　事業所・施設の名称</t>
    <rPh sb="2" eb="5">
      <t>ジギョウショ</t>
    </rPh>
    <rPh sb="6" eb="8">
      <t>シセツ</t>
    </rPh>
    <rPh sb="9" eb="11">
      <t>メイショウ</t>
    </rPh>
    <phoneticPr fontId="19"/>
  </si>
  <si>
    <t>入浴支援加算に関する届出書</t>
    <rPh sb="0" eb="2">
      <t>ニュウヨク</t>
    </rPh>
    <rPh sb="2" eb="4">
      <t>シエン</t>
    </rPh>
    <rPh sb="4" eb="6">
      <t>カサン</t>
    </rPh>
    <rPh sb="7" eb="8">
      <t>カン</t>
    </rPh>
    <phoneticPr fontId="106"/>
  </si>
  <si>
    <t>算定要件</t>
    <rPh sb="0" eb="2">
      <t>サンテイ</t>
    </rPh>
    <rPh sb="2" eb="4">
      <t>ヨウケン</t>
    </rPh>
    <phoneticPr fontId="106"/>
  </si>
  <si>
    <t>事業所に入浴設備を
（　　　　有している　　　　・　　　　有していない　　　　）</t>
    <rPh sb="0" eb="3">
      <t>ジギョウショ</t>
    </rPh>
    <rPh sb="4" eb="6">
      <t>ニュウヨク</t>
    </rPh>
    <rPh sb="6" eb="8">
      <t>セツビ</t>
    </rPh>
    <rPh sb="16" eb="17">
      <t>ユウ</t>
    </rPh>
    <rPh sb="30" eb="31">
      <t>ユウ</t>
    </rPh>
    <phoneticPr fontId="106"/>
  </si>
  <si>
    <t>【事業所に入浴設備を有していない場合】
連携先の事業所名</t>
    <rPh sb="1" eb="4">
      <t>ジギョウショ</t>
    </rPh>
    <rPh sb="5" eb="7">
      <t>ニュウヨク</t>
    </rPh>
    <rPh sb="7" eb="9">
      <t>セツビ</t>
    </rPh>
    <rPh sb="11" eb="12">
      <t>ユウ</t>
    </rPh>
    <rPh sb="17" eb="19">
      <t>バアイ</t>
    </rPh>
    <rPh sb="21" eb="23">
      <t>レンケイ</t>
    </rPh>
    <rPh sb="23" eb="24">
      <t>サキ</t>
    </rPh>
    <rPh sb="25" eb="28">
      <t>ジギョウショメイ</t>
    </rPh>
    <phoneticPr fontId="106"/>
  </si>
  <si>
    <t>（※）事業所に入浴設備を有していない場合であっても、外部の入浴設備を利用して利用者に対し
　　て入浴に係る支援を提供しているときは、入浴支援加算の対象となる。</t>
    <rPh sb="3" eb="6">
      <t>ジギョウショ</t>
    </rPh>
    <rPh sb="7" eb="9">
      <t>ニュウヨク</t>
    </rPh>
    <rPh sb="9" eb="11">
      <t>セツビ</t>
    </rPh>
    <rPh sb="12" eb="13">
      <t>ユウ</t>
    </rPh>
    <rPh sb="18" eb="20">
      <t>バアイ</t>
    </rPh>
    <rPh sb="26" eb="28">
      <t>ガイブ</t>
    </rPh>
    <rPh sb="29" eb="31">
      <t>ニュウヨク</t>
    </rPh>
    <rPh sb="31" eb="33">
      <t>セツビ</t>
    </rPh>
    <rPh sb="34" eb="36">
      <t>リヨウ</t>
    </rPh>
    <rPh sb="38" eb="41">
      <t>リヨウシャ</t>
    </rPh>
    <rPh sb="42" eb="43">
      <t>タイ</t>
    </rPh>
    <rPh sb="48" eb="50">
      <t>ニュウヨク</t>
    </rPh>
    <rPh sb="51" eb="52">
      <t>カカ</t>
    </rPh>
    <rPh sb="53" eb="55">
      <t>シエン</t>
    </rPh>
    <rPh sb="56" eb="58">
      <t>テイキョウ</t>
    </rPh>
    <rPh sb="66" eb="68">
      <t>ニュウヨク</t>
    </rPh>
    <rPh sb="68" eb="70">
      <t>シエン</t>
    </rPh>
    <rPh sb="70" eb="72">
      <t>カサン</t>
    </rPh>
    <rPh sb="73" eb="75">
      <t>タイショウ</t>
    </rPh>
    <phoneticPr fontId="106"/>
  </si>
  <si>
    <t>（別添５６）</t>
    <rPh sb="1" eb="3">
      <t>ベッテン</t>
    </rPh>
    <phoneticPr fontId="19"/>
  </si>
  <si>
    <t>（別添６０－３）</t>
    <rPh sb="1" eb="3">
      <t>ベッテン</t>
    </rPh>
    <phoneticPr fontId="19"/>
  </si>
  <si>
    <t>自立訓練（機能訓練）、自立訓練（生活訓練）、就労継続支援Ｂ型用</t>
    <rPh sb="0" eb="4">
      <t>ジリツクンレン</t>
    </rPh>
    <rPh sb="5" eb="7">
      <t>キノウ</t>
    </rPh>
    <rPh sb="7" eb="9">
      <t>クンレン</t>
    </rPh>
    <rPh sb="16" eb="18">
      <t>セイカツ</t>
    </rPh>
    <rPh sb="22" eb="24">
      <t>シュウロウ</t>
    </rPh>
    <rPh sb="24" eb="26">
      <t>ケイゾク</t>
    </rPh>
    <rPh sb="26" eb="28">
      <t>シエン</t>
    </rPh>
    <rPh sb="29" eb="30">
      <t>ガタ</t>
    </rPh>
    <rPh sb="30" eb="31">
      <t>ヨウ</t>
    </rPh>
    <phoneticPr fontId="106"/>
  </si>
  <si>
    <t>　　年　　　　月　　　　日</t>
    <rPh sb="2" eb="3">
      <t>ネン</t>
    </rPh>
    <rPh sb="7" eb="8">
      <t>ガツ</t>
    </rPh>
    <rPh sb="12" eb="13">
      <t>ニチ</t>
    </rPh>
    <phoneticPr fontId="19"/>
  </si>
  <si>
    <t>ピアサポート実施加算に関する届出書</t>
    <rPh sb="6" eb="8">
      <t>ジッシ</t>
    </rPh>
    <rPh sb="8" eb="10">
      <t>カサン</t>
    </rPh>
    <rPh sb="11" eb="12">
      <t>カン</t>
    </rPh>
    <rPh sb="14" eb="16">
      <t>トドケデ</t>
    </rPh>
    <rPh sb="16" eb="17">
      <t>ショ</t>
    </rPh>
    <phoneticPr fontId="19"/>
  </si>
  <si>
    <t>３　サービス費
　区分</t>
    <rPh sb="6" eb="7">
      <t>ヒ</t>
    </rPh>
    <rPh sb="9" eb="11">
      <t>クブン</t>
    </rPh>
    <phoneticPr fontId="19"/>
  </si>
  <si>
    <t>　　１　自立訓練（機能訓練）　　　　　　　　　２　自立訓練（生活訓練）
　　３　就労継続支援B型サービス費（Ⅲ）　　　 ４　就労継続支援B型サービス費（Ⅳ）</t>
    <rPh sb="4" eb="6">
      <t>ジリツ</t>
    </rPh>
    <rPh sb="6" eb="8">
      <t>クンレン</t>
    </rPh>
    <rPh sb="9" eb="11">
      <t>キノウ</t>
    </rPh>
    <rPh sb="11" eb="13">
      <t>クンレン</t>
    </rPh>
    <rPh sb="26" eb="28">
      <t>セイカツ</t>
    </rPh>
    <phoneticPr fontId="19"/>
  </si>
  <si>
    <t>受講
年度</t>
    <rPh sb="0" eb="2">
      <t>ジュコウ</t>
    </rPh>
    <rPh sb="3" eb="5">
      <t>ネンド</t>
    </rPh>
    <phoneticPr fontId="106"/>
  </si>
  <si>
    <t>研修の
実施主体</t>
    <phoneticPr fontId="106"/>
  </si>
  <si>
    <t>年</t>
    <rPh sb="0" eb="1">
      <t>ネン</t>
    </rPh>
    <phoneticPr fontId="106"/>
  </si>
  <si>
    <t>５　研修の実施</t>
    <rPh sb="2" eb="4">
      <t>ケンシュウ</t>
    </rPh>
    <rPh sb="5" eb="7">
      <t>ジッシ</t>
    </rPh>
    <phoneticPr fontId="106"/>
  </si>
  <si>
    <t>　直上により配置した者のいずれかにより、当該事業所等の従業者に対し、障害者に対する配慮等に関する研修を年１回以上行っている。</t>
    <phoneticPr fontId="106"/>
  </si>
  <si>
    <t>確認欄</t>
    <rPh sb="0" eb="2">
      <t>カクニン</t>
    </rPh>
    <rPh sb="2" eb="3">
      <t>ラン</t>
    </rPh>
    <phoneticPr fontId="106"/>
  </si>
  <si>
    <t>注２　ピアサポート研修の課程を修了し、当該研修の事業を行った者から当該研修の課程を修了した旨の証明
　　書の交付を受けた者を、指定自立訓練事業所、指定就労継続支援Ｂ型事業所等の従業者として２名以上
　　（当該２名以上のうち少なくとも１名は障害者等とする。）配置している。（※別添組織体制図、勤務形
　　態一覧表のとおり）</t>
    <rPh sb="0" eb="1">
      <t>チュウ</t>
    </rPh>
    <rPh sb="63" eb="65">
      <t>シテイ</t>
    </rPh>
    <rPh sb="65" eb="69">
      <t>ジリツクンレン</t>
    </rPh>
    <rPh sb="69" eb="72">
      <t>ジギョウショ</t>
    </rPh>
    <rPh sb="111" eb="112">
      <t>スク</t>
    </rPh>
    <phoneticPr fontId="19"/>
  </si>
  <si>
    <t>注３　修了した研修の名称欄は「地域生活支援事業の障害者ピアサポート研修の基礎研修及び専門研修」等と
　　具体的に記載。</t>
    <rPh sb="0" eb="1">
      <t>チュウ</t>
    </rPh>
    <rPh sb="3" eb="5">
      <t>シュウリョウ</t>
    </rPh>
    <rPh sb="7" eb="9">
      <t>ケンシュウ</t>
    </rPh>
    <rPh sb="10" eb="12">
      <t>メイショウ</t>
    </rPh>
    <rPh sb="12" eb="13">
      <t>ラン</t>
    </rPh>
    <rPh sb="15" eb="17">
      <t>チイキ</t>
    </rPh>
    <rPh sb="17" eb="19">
      <t>セイカツ</t>
    </rPh>
    <rPh sb="19" eb="21">
      <t>シエン</t>
    </rPh>
    <rPh sb="21" eb="23">
      <t>ジギョウ</t>
    </rPh>
    <rPh sb="24" eb="27">
      <t>ショウガイシャ</t>
    </rPh>
    <rPh sb="33" eb="35">
      <t>ケンシュウ</t>
    </rPh>
    <rPh sb="36" eb="38">
      <t>キソ</t>
    </rPh>
    <rPh sb="38" eb="40">
      <t>ケンシュウ</t>
    </rPh>
    <rPh sb="40" eb="41">
      <t>オヨ</t>
    </rPh>
    <rPh sb="42" eb="44">
      <t>センモン</t>
    </rPh>
    <rPh sb="44" eb="46">
      <t>ケンシュウ</t>
    </rPh>
    <rPh sb="47" eb="48">
      <t>トウ</t>
    </rPh>
    <rPh sb="52" eb="55">
      <t>グタイテキ</t>
    </rPh>
    <rPh sb="56" eb="58">
      <t>キサイ</t>
    </rPh>
    <phoneticPr fontId="19"/>
  </si>
  <si>
    <t>注４　受講した研修の実施要綱、カリキュラム及び研修を修了したことを証明する書類等を添付してくださ
　　い。</t>
    <rPh sb="0" eb="1">
      <t>チュウ</t>
    </rPh>
    <rPh sb="3" eb="5">
      <t>ジュコウ</t>
    </rPh>
    <rPh sb="7" eb="9">
      <t>ケンシュウ</t>
    </rPh>
    <rPh sb="10" eb="12">
      <t>ジッシ</t>
    </rPh>
    <rPh sb="12" eb="14">
      <t>ヨウコウ</t>
    </rPh>
    <rPh sb="21" eb="22">
      <t>オヨ</t>
    </rPh>
    <rPh sb="23" eb="25">
      <t>ケンシュウ</t>
    </rPh>
    <rPh sb="26" eb="28">
      <t>シュウリョウ</t>
    </rPh>
    <rPh sb="33" eb="35">
      <t>ショウメイ</t>
    </rPh>
    <rPh sb="37" eb="39">
      <t>ショルイ</t>
    </rPh>
    <rPh sb="39" eb="40">
      <t>トウ</t>
    </rPh>
    <rPh sb="41" eb="43">
      <t>テンプ</t>
    </rPh>
    <phoneticPr fontId="19"/>
  </si>
  <si>
    <t>　　　　　　　　年　　　　月　　　日</t>
    <rPh sb="8" eb="9">
      <t>ネン</t>
    </rPh>
    <rPh sb="13" eb="14">
      <t>ガツ</t>
    </rPh>
    <rPh sb="17" eb="18">
      <t>ニチ</t>
    </rPh>
    <phoneticPr fontId="19"/>
  </si>
  <si>
    <t>１　事業所の名称</t>
    <rPh sb="2" eb="5">
      <t>ジギョウショ</t>
    </rPh>
    <rPh sb="6" eb="8">
      <t>メイショウ</t>
    </rPh>
    <phoneticPr fontId="19"/>
  </si>
  <si>
    <t>２　サービスの種類</t>
    <rPh sb="7" eb="9">
      <t>シュルイ</t>
    </rPh>
    <phoneticPr fontId="19"/>
  </si>
  <si>
    <t>３　異動区分</t>
    <rPh sb="2" eb="6">
      <t>イドウクブン</t>
    </rPh>
    <phoneticPr fontId="19"/>
  </si>
  <si>
    <t>管理栄養士</t>
    <rPh sb="0" eb="2">
      <t>カンリ</t>
    </rPh>
    <rPh sb="2" eb="5">
      <t>エイヨウシ</t>
    </rPh>
    <phoneticPr fontId="19"/>
  </si>
  <si>
    <t>常勤</t>
    <rPh sb="0" eb="2">
      <t>ジョウキン</t>
    </rPh>
    <phoneticPr fontId="19"/>
  </si>
  <si>
    <t>非常勤</t>
    <rPh sb="0" eb="3">
      <t>ヒジョウキン</t>
    </rPh>
    <phoneticPr fontId="19"/>
  </si>
  <si>
    <t>連携先名</t>
    <phoneticPr fontId="19"/>
  </si>
  <si>
    <t>栄養改善加算に関する届出書</t>
    <rPh sb="0" eb="2">
      <t>エイヨウ</t>
    </rPh>
    <rPh sb="2" eb="4">
      <t>カイゼン</t>
    </rPh>
    <rPh sb="4" eb="6">
      <t>カサン</t>
    </rPh>
    <rPh sb="7" eb="8">
      <t>カン</t>
    </rPh>
    <rPh sb="10" eb="13">
      <t>トドケデショ</t>
    </rPh>
    <phoneticPr fontId="19"/>
  </si>
  <si>
    <t>（別添５７）</t>
    <rPh sb="1" eb="3">
      <t>ベッテン</t>
    </rPh>
    <phoneticPr fontId="19"/>
  </si>
  <si>
    <t>事業所の
人員配置</t>
    <rPh sb="0" eb="3">
      <t>ジギョウショ</t>
    </rPh>
    <rPh sb="5" eb="7">
      <t>ジンイン</t>
    </rPh>
    <rPh sb="7" eb="9">
      <t>ハイチ</t>
    </rPh>
    <phoneticPr fontId="19"/>
  </si>
  <si>
    <t>利用者ごとの栄養ケア計画の進捗状況を定期的に評価している。</t>
    <rPh sb="0" eb="3">
      <t>リヨウシャ</t>
    </rPh>
    <rPh sb="6" eb="8">
      <t>エイヨウ</t>
    </rPh>
    <rPh sb="10" eb="12">
      <t>ケイカク</t>
    </rPh>
    <rPh sb="13" eb="15">
      <t>シンチョク</t>
    </rPh>
    <rPh sb="15" eb="17">
      <t>ジョウキョウ</t>
    </rPh>
    <rPh sb="18" eb="21">
      <t>テイキテキ</t>
    </rPh>
    <rPh sb="22" eb="24">
      <t>ヒョウカ</t>
    </rPh>
    <phoneticPr fontId="19"/>
  </si>
  <si>
    <t>栄養改善の体制</t>
    <rPh sb="0" eb="2">
      <t>エイヨウ</t>
    </rPh>
    <rPh sb="2" eb="4">
      <t>カイゼン</t>
    </rPh>
    <rPh sb="5" eb="7">
      <t>タイセイ</t>
    </rPh>
    <phoneticPr fontId="19"/>
  </si>
  <si>
    <t>利用者の栄養状態を利用開始時に把握し、管理栄養士等が
共同して、利用者ごとの摂食・嚥下機能及び食形態にも配
慮した栄養ケア計画を策定している。</t>
    <rPh sb="0" eb="3">
      <t>リヨウシャ</t>
    </rPh>
    <rPh sb="4" eb="6">
      <t>エイヨウ</t>
    </rPh>
    <rPh sb="6" eb="8">
      <t>ジョウタイ</t>
    </rPh>
    <rPh sb="9" eb="11">
      <t>リヨウ</t>
    </rPh>
    <rPh sb="11" eb="13">
      <t>カイシ</t>
    </rPh>
    <rPh sb="13" eb="14">
      <t>ジ</t>
    </rPh>
    <rPh sb="15" eb="17">
      <t>ハアク</t>
    </rPh>
    <rPh sb="19" eb="21">
      <t>カンリ</t>
    </rPh>
    <rPh sb="21" eb="24">
      <t>エイヨウシ</t>
    </rPh>
    <rPh sb="24" eb="25">
      <t>ナド</t>
    </rPh>
    <rPh sb="27" eb="29">
      <t>キョウドウ</t>
    </rPh>
    <rPh sb="32" eb="35">
      <t>リヨウシャ</t>
    </rPh>
    <rPh sb="38" eb="40">
      <t>セッショク</t>
    </rPh>
    <rPh sb="41" eb="43">
      <t>エンゲ</t>
    </rPh>
    <rPh sb="43" eb="45">
      <t>キノウ</t>
    </rPh>
    <rPh sb="45" eb="46">
      <t>オヨ</t>
    </rPh>
    <rPh sb="47" eb="48">
      <t>ショク</t>
    </rPh>
    <rPh sb="48" eb="50">
      <t>ケイタイ</t>
    </rPh>
    <rPh sb="52" eb="53">
      <t>クバ</t>
    </rPh>
    <rPh sb="54" eb="55">
      <t>リョ</t>
    </rPh>
    <rPh sb="57" eb="59">
      <t>エイヨウ</t>
    </rPh>
    <rPh sb="61" eb="63">
      <t>ケイカク</t>
    </rPh>
    <rPh sb="64" eb="66">
      <t>サクテイ</t>
    </rPh>
    <phoneticPr fontId="19"/>
  </si>
  <si>
    <t>利用者ごとの栄養ケア計画に従い、必要に応じて当該利用者
の居宅に訪問し、管理栄養士等が栄養改善サービスを行って
いるとともに、利用者の栄養状態を定期的に記録している。</t>
    <rPh sb="0" eb="3">
      <t>リヨウシャ</t>
    </rPh>
    <rPh sb="6" eb="8">
      <t>エイヨウ</t>
    </rPh>
    <rPh sb="10" eb="12">
      <t>ケイカク</t>
    </rPh>
    <rPh sb="13" eb="14">
      <t>シタガ</t>
    </rPh>
    <rPh sb="16" eb="18">
      <t>ヒツヨウ</t>
    </rPh>
    <rPh sb="19" eb="20">
      <t>オウ</t>
    </rPh>
    <rPh sb="22" eb="24">
      <t>トウガイ</t>
    </rPh>
    <rPh sb="24" eb="27">
      <t>リヨウシャ</t>
    </rPh>
    <rPh sb="29" eb="31">
      <t>キョタク</t>
    </rPh>
    <rPh sb="32" eb="34">
      <t>ホウモン</t>
    </rPh>
    <rPh sb="36" eb="41">
      <t>カンリエイヨウシ</t>
    </rPh>
    <rPh sb="41" eb="42">
      <t>ナド</t>
    </rPh>
    <rPh sb="43" eb="45">
      <t>エイヨウ</t>
    </rPh>
    <rPh sb="45" eb="47">
      <t>カイゼン</t>
    </rPh>
    <rPh sb="52" eb="53">
      <t>オコナ</t>
    </rPh>
    <rPh sb="63" eb="66">
      <t>リヨウシャ</t>
    </rPh>
    <rPh sb="67" eb="69">
      <t>エイヨウ</t>
    </rPh>
    <rPh sb="69" eb="71">
      <t>ジョウタイ</t>
    </rPh>
    <rPh sb="72" eb="75">
      <t>テイキテキ</t>
    </rPh>
    <rPh sb="76" eb="78">
      <t>キロク</t>
    </rPh>
    <phoneticPr fontId="19"/>
  </si>
  <si>
    <t>外部との連携に
より管理栄養士
を配置している
場合　※</t>
    <rPh sb="0" eb="2">
      <t>ガイブ</t>
    </rPh>
    <rPh sb="17" eb="19">
      <t>ハイチ</t>
    </rPh>
    <phoneticPr fontId="19"/>
  </si>
  <si>
    <t xml:space="preserve">
※　外部との連携とは、医療機関、障害者支援施設等（常勤の管理栄養士等を１名以上配置して
　　いるものに限る。）又は公益社団法人日本栄養士会若しくは都道府県栄養士会が設置し、
　　運営する栄養ケア・ステーション）との連携によるもの。
※　栄養改善加算を算定できる利用者は、次のいずれかの栄養状態リスクに該当する者であっ
　　て、栄養改善サービスの提供が必要と認められる者とすること。
　　　BMI、体重変化割合、食事摂取量、
　　　その他低栄養又は過栄養状態にある、又はそのおそれがあると認められる者</t>
    <rPh sb="3" eb="5">
      <t>ガイブ</t>
    </rPh>
    <rPh sb="7" eb="9">
      <t>レンケイ</t>
    </rPh>
    <rPh sb="12" eb="14">
      <t>イリョウ</t>
    </rPh>
    <rPh sb="14" eb="16">
      <t>キカン</t>
    </rPh>
    <rPh sb="17" eb="20">
      <t>ショウガイシャ</t>
    </rPh>
    <rPh sb="20" eb="22">
      <t>シエン</t>
    </rPh>
    <rPh sb="22" eb="24">
      <t>シセツ</t>
    </rPh>
    <rPh sb="24" eb="25">
      <t>ナド</t>
    </rPh>
    <rPh sb="26" eb="28">
      <t>ジョウキン</t>
    </rPh>
    <rPh sb="29" eb="35">
      <t>カンリエイヨウシナド</t>
    </rPh>
    <rPh sb="37" eb="38">
      <t>メイ</t>
    </rPh>
    <rPh sb="38" eb="40">
      <t>イジョウ</t>
    </rPh>
    <rPh sb="40" eb="42">
      <t>ハイチ</t>
    </rPh>
    <rPh sb="52" eb="53">
      <t>カギ</t>
    </rPh>
    <rPh sb="56" eb="57">
      <t>マタ</t>
    </rPh>
    <rPh sb="58" eb="60">
      <t>コウエキ</t>
    </rPh>
    <rPh sb="60" eb="62">
      <t>シャダン</t>
    </rPh>
    <rPh sb="62" eb="64">
      <t>ホウジン</t>
    </rPh>
    <rPh sb="64" eb="66">
      <t>ニホン</t>
    </rPh>
    <rPh sb="66" eb="69">
      <t>エイヨウシ</t>
    </rPh>
    <rPh sb="69" eb="70">
      <t>カイ</t>
    </rPh>
    <rPh sb="70" eb="71">
      <t>モ</t>
    </rPh>
    <rPh sb="74" eb="78">
      <t>トドウフケン</t>
    </rPh>
    <rPh sb="78" eb="81">
      <t>エイヨウシ</t>
    </rPh>
    <rPh sb="81" eb="82">
      <t>カイ</t>
    </rPh>
    <rPh sb="83" eb="85">
      <t>セッチ</t>
    </rPh>
    <rPh sb="90" eb="92">
      <t>ウンエイ</t>
    </rPh>
    <rPh sb="94" eb="96">
      <t>エイヨウ</t>
    </rPh>
    <rPh sb="108" eb="110">
      <t>レンケイ</t>
    </rPh>
    <rPh sb="120" eb="122">
      <t>エイヨウ</t>
    </rPh>
    <rPh sb="122" eb="124">
      <t>カイゼン</t>
    </rPh>
    <rPh sb="124" eb="126">
      <t>カサン</t>
    </rPh>
    <rPh sb="127" eb="129">
      <t>サンテイ</t>
    </rPh>
    <rPh sb="132" eb="135">
      <t>リヨウシャ</t>
    </rPh>
    <rPh sb="137" eb="138">
      <t>ツギ</t>
    </rPh>
    <rPh sb="144" eb="146">
      <t>エイヨウ</t>
    </rPh>
    <rPh sb="146" eb="148">
      <t>ジョウタイ</t>
    </rPh>
    <rPh sb="152" eb="154">
      <t>ガイトウ</t>
    </rPh>
    <rPh sb="156" eb="157">
      <t>モノ</t>
    </rPh>
    <rPh sb="165" eb="167">
      <t>エイヨウ</t>
    </rPh>
    <rPh sb="167" eb="169">
      <t>カイゼン</t>
    </rPh>
    <rPh sb="174" eb="176">
      <t>テイキョウ</t>
    </rPh>
    <rPh sb="177" eb="179">
      <t>ヒツヨウ</t>
    </rPh>
    <rPh sb="180" eb="181">
      <t>ミト</t>
    </rPh>
    <rPh sb="185" eb="186">
      <t>モノ</t>
    </rPh>
    <rPh sb="200" eb="202">
      <t>タイジュウ</t>
    </rPh>
    <rPh sb="202" eb="204">
      <t>ヘンカ</t>
    </rPh>
    <rPh sb="204" eb="206">
      <t>ワリアイ</t>
    </rPh>
    <rPh sb="207" eb="209">
      <t>ショクジ</t>
    </rPh>
    <rPh sb="209" eb="211">
      <t>セッシュ</t>
    </rPh>
    <rPh sb="211" eb="212">
      <t>リョウ</t>
    </rPh>
    <rPh sb="219" eb="220">
      <t>タ</t>
    </rPh>
    <rPh sb="220" eb="221">
      <t>テイ</t>
    </rPh>
    <rPh sb="221" eb="223">
      <t>エイヨウ</t>
    </rPh>
    <rPh sb="223" eb="224">
      <t>マタ</t>
    </rPh>
    <rPh sb="225" eb="226">
      <t>カ</t>
    </rPh>
    <rPh sb="226" eb="228">
      <t>エイヨウ</t>
    </rPh>
    <rPh sb="228" eb="230">
      <t>ジョウタイ</t>
    </rPh>
    <rPh sb="234" eb="235">
      <t>マタ</t>
    </rPh>
    <rPh sb="245" eb="246">
      <t>ミト</t>
    </rPh>
    <rPh sb="250" eb="251">
      <t>モノ</t>
    </rPh>
    <phoneticPr fontId="19"/>
  </si>
  <si>
    <t>・作成した栄養ケア計画について、利用者又はその家族に説明し、同意を得ている。</t>
    <rPh sb="1" eb="3">
      <t>サクセイ</t>
    </rPh>
    <rPh sb="5" eb="7">
      <t>エイヨウ</t>
    </rPh>
    <rPh sb="9" eb="11">
      <t>ケイカク</t>
    </rPh>
    <rPh sb="16" eb="19">
      <t>リヨウシャ</t>
    </rPh>
    <rPh sb="19" eb="20">
      <t>マタ</t>
    </rPh>
    <rPh sb="23" eb="25">
      <t>カゾク</t>
    </rPh>
    <rPh sb="26" eb="28">
      <t>セツメイ</t>
    </rPh>
    <rPh sb="30" eb="32">
      <t>ドウイ</t>
    </rPh>
    <rPh sb="33" eb="34">
      <t>エ</t>
    </rPh>
    <phoneticPr fontId="19"/>
  </si>
  <si>
    <t>・栄養ケア計画に基づき、管理栄養士等が利用者ごとに栄養改善サービスを提供する。その際、栄養ケア計画に実施上の問題点があれば直ちに当該計画を修正する。</t>
    <phoneticPr fontId="19"/>
  </si>
  <si>
    <t>・利用者の状態に応じて、定期的に、利用者の生活機能の状況を検討し、おおむね３月ごとに体重を測定する等により栄養状態の評価を行い、その結果を当該利用者を担当する相談支援専門員や主治医に対して情報提供する。</t>
    <rPh sb="1" eb="4">
      <t>リヨウシャ</t>
    </rPh>
    <rPh sb="5" eb="7">
      <t>ジョウタイ</t>
    </rPh>
    <rPh sb="8" eb="9">
      <t>オウ</t>
    </rPh>
    <rPh sb="12" eb="15">
      <t>テイキテキ</t>
    </rPh>
    <rPh sb="17" eb="20">
      <t>リヨウシャ</t>
    </rPh>
    <rPh sb="21" eb="23">
      <t>セイカツ</t>
    </rPh>
    <rPh sb="23" eb="25">
      <t>キノウ</t>
    </rPh>
    <rPh sb="26" eb="28">
      <t>ジョウキョウ</t>
    </rPh>
    <rPh sb="29" eb="31">
      <t>ケントウ</t>
    </rPh>
    <rPh sb="38" eb="39">
      <t>ツキ</t>
    </rPh>
    <rPh sb="42" eb="44">
      <t>タイジュウ</t>
    </rPh>
    <rPh sb="45" eb="47">
      <t>ソクテイ</t>
    </rPh>
    <rPh sb="49" eb="50">
      <t>ナド</t>
    </rPh>
    <rPh sb="53" eb="55">
      <t>エイヨウ</t>
    </rPh>
    <rPh sb="55" eb="57">
      <t>ジョウタイ</t>
    </rPh>
    <rPh sb="58" eb="60">
      <t>ヒョウカ</t>
    </rPh>
    <rPh sb="61" eb="62">
      <t>オコナ</t>
    </rPh>
    <rPh sb="66" eb="68">
      <t>ケッカ</t>
    </rPh>
    <rPh sb="69" eb="71">
      <t>トウガイ</t>
    </rPh>
    <rPh sb="71" eb="74">
      <t>リヨウシャ</t>
    </rPh>
    <rPh sb="75" eb="77">
      <t>タントウ</t>
    </rPh>
    <rPh sb="79" eb="81">
      <t>ソウダン</t>
    </rPh>
    <rPh sb="81" eb="83">
      <t>シエン</t>
    </rPh>
    <rPh sb="83" eb="85">
      <t>センモン</t>
    </rPh>
    <rPh sb="85" eb="86">
      <t>イン</t>
    </rPh>
    <rPh sb="87" eb="90">
      <t>シュジイ</t>
    </rPh>
    <rPh sb="91" eb="92">
      <t>タイ</t>
    </rPh>
    <rPh sb="94" eb="96">
      <t>ジョウホウ</t>
    </rPh>
    <rPh sb="96" eb="98">
      <t>テイキョウ</t>
    </rPh>
    <phoneticPr fontId="19"/>
  </si>
  <si>
    <t>・利用者ごとの栄養状態のリスクを利用開始時に把握している。</t>
    <rPh sb="1" eb="4">
      <t>リヨウシャ</t>
    </rPh>
    <rPh sb="7" eb="9">
      <t>エイヨウ</t>
    </rPh>
    <rPh sb="9" eb="11">
      <t>ジョウタイ</t>
    </rPh>
    <rPh sb="16" eb="18">
      <t>リヨウ</t>
    </rPh>
    <rPh sb="18" eb="20">
      <t>カイシ</t>
    </rPh>
    <rPh sb="20" eb="21">
      <t>ジ</t>
    </rPh>
    <rPh sb="22" eb="24">
      <t>ハアク</t>
    </rPh>
    <phoneticPr fontId="19"/>
  </si>
  <si>
    <t>・利用開始時に、管理栄養士が中心となって、利用者ごとの摂食・嚥下機能及び食形態にも配慮しつつ、栄養状態に関する解決すべき課題の把握（以下「栄養アセスメント」という。）を行い、管理栄養士、看護職員、生活支援員その他の職種の者が共同して、栄養食事相談に関する事項（食事に関する内容の説明等）、解決すべき栄養管理上の課題等に対し取り組むべき事項等を記載した栄養ケア計画を作成している。</t>
    <rPh sb="1" eb="3">
      <t>リヨウ</t>
    </rPh>
    <rPh sb="3" eb="5">
      <t>カイシ</t>
    </rPh>
    <rPh sb="5" eb="6">
      <t>ジ</t>
    </rPh>
    <rPh sb="8" eb="10">
      <t>カンリ</t>
    </rPh>
    <rPh sb="10" eb="13">
      <t>エイヨウシ</t>
    </rPh>
    <rPh sb="14" eb="16">
      <t>チュウシン</t>
    </rPh>
    <rPh sb="21" eb="24">
      <t>リヨウシャ</t>
    </rPh>
    <rPh sb="27" eb="29">
      <t>セッショク</t>
    </rPh>
    <rPh sb="30" eb="32">
      <t>エンゲ</t>
    </rPh>
    <rPh sb="32" eb="34">
      <t>キノウ</t>
    </rPh>
    <rPh sb="34" eb="35">
      <t>オヨ</t>
    </rPh>
    <rPh sb="36" eb="37">
      <t>ショク</t>
    </rPh>
    <rPh sb="37" eb="39">
      <t>ケイタイ</t>
    </rPh>
    <rPh sb="41" eb="43">
      <t>ハイリョ</t>
    </rPh>
    <rPh sb="47" eb="49">
      <t>エイヨウ</t>
    </rPh>
    <rPh sb="49" eb="51">
      <t>ジョウタイ</t>
    </rPh>
    <rPh sb="52" eb="53">
      <t>カン</t>
    </rPh>
    <rPh sb="55" eb="57">
      <t>カイケツ</t>
    </rPh>
    <rPh sb="60" eb="62">
      <t>カダイ</t>
    </rPh>
    <rPh sb="63" eb="65">
      <t>ハアク</t>
    </rPh>
    <rPh sb="66" eb="68">
      <t>イカ</t>
    </rPh>
    <rPh sb="69" eb="71">
      <t>エイヨウ</t>
    </rPh>
    <rPh sb="84" eb="85">
      <t>オコナ</t>
    </rPh>
    <rPh sb="87" eb="89">
      <t>カンリ</t>
    </rPh>
    <rPh sb="89" eb="92">
      <t>エイヨウシ</t>
    </rPh>
    <rPh sb="93" eb="95">
      <t>カンゴ</t>
    </rPh>
    <rPh sb="95" eb="97">
      <t>ショクイン</t>
    </rPh>
    <rPh sb="98" eb="100">
      <t>セイカツ</t>
    </rPh>
    <rPh sb="100" eb="102">
      <t>シエン</t>
    </rPh>
    <rPh sb="102" eb="103">
      <t>イン</t>
    </rPh>
    <rPh sb="105" eb="106">
      <t>タ</t>
    </rPh>
    <rPh sb="107" eb="109">
      <t>ショクシュ</t>
    </rPh>
    <rPh sb="110" eb="111">
      <t>モノ</t>
    </rPh>
    <rPh sb="112" eb="114">
      <t>キョウドウ</t>
    </rPh>
    <rPh sb="117" eb="119">
      <t>エイヨウ</t>
    </rPh>
    <rPh sb="119" eb="121">
      <t>ショクジ</t>
    </rPh>
    <rPh sb="121" eb="123">
      <t>ソウダン</t>
    </rPh>
    <rPh sb="124" eb="125">
      <t>カン</t>
    </rPh>
    <rPh sb="127" eb="129">
      <t>ジコウ</t>
    </rPh>
    <rPh sb="130" eb="132">
      <t>ショクジ</t>
    </rPh>
    <rPh sb="133" eb="134">
      <t>カン</t>
    </rPh>
    <rPh sb="136" eb="138">
      <t>ナイヨウ</t>
    </rPh>
    <rPh sb="139" eb="141">
      <t>セツメイ</t>
    </rPh>
    <rPh sb="141" eb="142">
      <t>ナド</t>
    </rPh>
    <rPh sb="144" eb="146">
      <t>カイケツ</t>
    </rPh>
    <rPh sb="149" eb="151">
      <t>エイヨウ</t>
    </rPh>
    <rPh sb="151" eb="153">
      <t>カンリ</t>
    </rPh>
    <rPh sb="153" eb="154">
      <t>ジョウ</t>
    </rPh>
    <rPh sb="155" eb="157">
      <t>カダイ</t>
    </rPh>
    <rPh sb="157" eb="158">
      <t>ナド</t>
    </rPh>
    <rPh sb="159" eb="160">
      <t>タイ</t>
    </rPh>
    <rPh sb="161" eb="162">
      <t>ト</t>
    </rPh>
    <rPh sb="163" eb="164">
      <t>ク</t>
    </rPh>
    <rPh sb="167" eb="169">
      <t>ジコウ</t>
    </rPh>
    <rPh sb="169" eb="170">
      <t>ナド</t>
    </rPh>
    <rPh sb="171" eb="173">
      <t>キサイ</t>
    </rPh>
    <rPh sb="175" eb="177">
      <t>エイヨウ</t>
    </rPh>
    <rPh sb="179" eb="181">
      <t>ケイカク</t>
    </rPh>
    <rPh sb="182" eb="184">
      <t>サクセイ</t>
    </rPh>
    <phoneticPr fontId="19"/>
  </si>
  <si>
    <t>・栄養改善サービスの提供にあたり、居宅における食事の状況を聞き取った結果、課題がある場合は、当該課題を解決するため、利用者又はその家族の同意を得て、当該利用者の居宅を訪問し、居宅での食事状況・食事環境等の具体的な課題の把握や、主として食事の準備をする者に対する栄養食事相談等の栄養改善サービスを提供する。</t>
    <rPh sb="1" eb="3">
      <t>エイヨウ</t>
    </rPh>
    <rPh sb="3" eb="5">
      <t>カイゼン</t>
    </rPh>
    <rPh sb="10" eb="12">
      <t>テイキョウ</t>
    </rPh>
    <rPh sb="17" eb="19">
      <t>キョタク</t>
    </rPh>
    <rPh sb="23" eb="25">
      <t>ショクジ</t>
    </rPh>
    <rPh sb="26" eb="28">
      <t>ジョウキョウ</t>
    </rPh>
    <rPh sb="29" eb="30">
      <t>キ</t>
    </rPh>
    <rPh sb="31" eb="32">
      <t>ト</t>
    </rPh>
    <rPh sb="34" eb="36">
      <t>ケッカ</t>
    </rPh>
    <rPh sb="37" eb="39">
      <t>カダイ</t>
    </rPh>
    <rPh sb="42" eb="44">
      <t>バアイ</t>
    </rPh>
    <rPh sb="46" eb="48">
      <t>トウガイ</t>
    </rPh>
    <rPh sb="48" eb="50">
      <t>カダイ</t>
    </rPh>
    <rPh sb="51" eb="53">
      <t>カイケツ</t>
    </rPh>
    <rPh sb="58" eb="61">
      <t>リヨウシャ</t>
    </rPh>
    <rPh sb="61" eb="62">
      <t>マタ</t>
    </rPh>
    <rPh sb="65" eb="67">
      <t>カゾク</t>
    </rPh>
    <rPh sb="68" eb="70">
      <t>ドウイ</t>
    </rPh>
    <rPh sb="71" eb="72">
      <t>エ</t>
    </rPh>
    <rPh sb="74" eb="76">
      <t>トウガイ</t>
    </rPh>
    <rPh sb="76" eb="79">
      <t>リヨウシャ</t>
    </rPh>
    <rPh sb="80" eb="82">
      <t>キョタク</t>
    </rPh>
    <rPh sb="83" eb="85">
      <t>ホウモン</t>
    </rPh>
    <rPh sb="87" eb="89">
      <t>キョタク</t>
    </rPh>
    <rPh sb="91" eb="93">
      <t>ショクジ</t>
    </rPh>
    <rPh sb="93" eb="95">
      <t>ジョウキョウ</t>
    </rPh>
    <rPh sb="96" eb="98">
      <t>ショクジ</t>
    </rPh>
    <rPh sb="98" eb="100">
      <t>カンキョウ</t>
    </rPh>
    <rPh sb="100" eb="101">
      <t>ナド</t>
    </rPh>
    <rPh sb="102" eb="105">
      <t>グタイテキ</t>
    </rPh>
    <rPh sb="106" eb="108">
      <t>カダイ</t>
    </rPh>
    <rPh sb="109" eb="111">
      <t>ハアク</t>
    </rPh>
    <rPh sb="113" eb="114">
      <t>シュ</t>
    </rPh>
    <rPh sb="117" eb="119">
      <t>ショクジ</t>
    </rPh>
    <rPh sb="120" eb="122">
      <t>ジュンビ</t>
    </rPh>
    <rPh sb="125" eb="126">
      <t>モノ</t>
    </rPh>
    <rPh sb="127" eb="128">
      <t>タイ</t>
    </rPh>
    <rPh sb="130" eb="132">
      <t>エイヨウ</t>
    </rPh>
    <rPh sb="132" eb="134">
      <t>ショクジ</t>
    </rPh>
    <rPh sb="134" eb="136">
      <t>ソウダン</t>
    </rPh>
    <rPh sb="136" eb="137">
      <t>ナド</t>
    </rPh>
    <rPh sb="138" eb="140">
      <t>エイヨウ</t>
    </rPh>
    <rPh sb="140" eb="142">
      <t>カイゼン</t>
    </rPh>
    <rPh sb="147" eb="149">
      <t>テイキョウ</t>
    </rPh>
    <phoneticPr fontId="19"/>
  </si>
  <si>
    <t>（別添５４）</t>
    <rPh sb="1" eb="3">
      <t>ベッテン</t>
    </rPh>
    <phoneticPr fontId="19"/>
  </si>
  <si>
    <t>（別添５８）</t>
    <rPh sb="1" eb="3">
      <t>ベッテン</t>
    </rPh>
    <phoneticPr fontId="19"/>
  </si>
  <si>
    <t>（別添５９）</t>
    <rPh sb="1" eb="3">
      <t>ベッテン</t>
    </rPh>
    <phoneticPr fontId="19"/>
  </si>
  <si>
    <r>
      <t>（別添60-</t>
    </r>
    <r>
      <rPr>
        <sz val="12"/>
        <rFont val="ＭＳ ゴシック"/>
        <family val="3"/>
      </rPr>
      <t>2</t>
    </r>
    <r>
      <rPr>
        <sz val="12"/>
        <rFont val="ＭＳ ゴシック"/>
        <family val="3"/>
      </rPr>
      <t>）</t>
    </r>
    <rPh sb="1" eb="3">
      <t>ベッテン</t>
    </rPh>
    <phoneticPr fontId="19"/>
  </si>
  <si>
    <t>（別添63)</t>
    <rPh sb="1" eb="3">
      <t>ベッテン</t>
    </rPh>
    <phoneticPr fontId="19"/>
  </si>
  <si>
    <r>
      <t>（別添6</t>
    </r>
    <r>
      <rPr>
        <sz val="11"/>
        <rFont val="ＭＳ ゴシック"/>
        <family val="3"/>
      </rPr>
      <t>6)</t>
    </r>
    <rPh sb="1" eb="3">
      <t>ベッテン</t>
    </rPh>
    <phoneticPr fontId="19"/>
  </si>
  <si>
    <t>(別添66-1)</t>
    <rPh sb="1" eb="3">
      <t>ベッテン</t>
    </rPh>
    <phoneticPr fontId="19"/>
  </si>
  <si>
    <t>(別添66-1)※記載例</t>
    <rPh sb="1" eb="3">
      <t>ベッテン</t>
    </rPh>
    <rPh sb="9" eb="12">
      <t>キサイレイ</t>
    </rPh>
    <phoneticPr fontId="19"/>
  </si>
  <si>
    <t>９ 加配する特定従業者（世話人等）の勤務体制一覧表</t>
    <rPh sb="2" eb="4">
      <t>カハイ</t>
    </rPh>
    <rPh sb="6" eb="8">
      <t>トクテイ</t>
    </rPh>
    <rPh sb="8" eb="11">
      <t>ジュウギョウシャ</t>
    </rPh>
    <rPh sb="12" eb="14">
      <t>セワ</t>
    </rPh>
    <rPh sb="14" eb="16">
      <t>ニンナド</t>
    </rPh>
    <phoneticPr fontId="65"/>
  </si>
  <si>
    <t>８　従業者の勤務体制一覧表</t>
    <phoneticPr fontId="65"/>
  </si>
  <si>
    <t>９　加配する特定従業者（世話人等）の勤務体制一覧表</t>
    <rPh sb="2" eb="4">
      <t>カハイ</t>
    </rPh>
    <rPh sb="6" eb="8">
      <t>トクテイ</t>
    </rPh>
    <rPh sb="8" eb="11">
      <t>ジュウギョウシャ</t>
    </rPh>
    <rPh sb="12" eb="14">
      <t>セワ</t>
    </rPh>
    <rPh sb="14" eb="16">
      <t>ニンナド</t>
    </rPh>
    <phoneticPr fontId="65"/>
  </si>
  <si>
    <t>目標工賃達成加算に関する届出書</t>
    <rPh sb="0" eb="2">
      <t>モクヒョウ</t>
    </rPh>
    <rPh sb="2" eb="4">
      <t>コウチン</t>
    </rPh>
    <rPh sb="4" eb="6">
      <t>タッセイ</t>
    </rPh>
    <rPh sb="6" eb="8">
      <t>カサン</t>
    </rPh>
    <rPh sb="9" eb="10">
      <t>カン</t>
    </rPh>
    <phoneticPr fontId="106"/>
  </si>
  <si>
    <t>事業所名</t>
    <rPh sb="0" eb="3">
      <t>ジギョウショ</t>
    </rPh>
    <rPh sb="3" eb="4">
      <t>メイ</t>
    </rPh>
    <phoneticPr fontId="106"/>
  </si>
  <si>
    <t>異動区分</t>
    <rPh sb="0" eb="2">
      <t>イドウ</t>
    </rPh>
    <rPh sb="2" eb="4">
      <t>クブン</t>
    </rPh>
    <phoneticPr fontId="106"/>
  </si>
  <si>
    <t>　１　新規　　　　　２　変更　　　　　３　終了</t>
    <phoneticPr fontId="106"/>
  </si>
  <si>
    <t>平均工賃月額等</t>
    <rPh sb="0" eb="2">
      <t>ヘイキン</t>
    </rPh>
    <rPh sb="2" eb="4">
      <t>コウチン</t>
    </rPh>
    <rPh sb="4" eb="6">
      <t>ゲツガク</t>
    </rPh>
    <rPh sb="6" eb="7">
      <t>ナド</t>
    </rPh>
    <phoneticPr fontId="106"/>
  </si>
  <si>
    <t>①　工賃向上計画において掲げた工賃目標</t>
    <rPh sb="2" eb="4">
      <t>コウチン</t>
    </rPh>
    <rPh sb="4" eb="6">
      <t>コウジョウ</t>
    </rPh>
    <rPh sb="6" eb="8">
      <t>ケイカク</t>
    </rPh>
    <rPh sb="15" eb="17">
      <t>コウチン</t>
    </rPh>
    <rPh sb="17" eb="19">
      <t>モクヒョウ</t>
    </rPh>
    <phoneticPr fontId="106"/>
  </si>
  <si>
    <t>　　　　　　円</t>
    <rPh sb="6" eb="7">
      <t>エン</t>
    </rPh>
    <phoneticPr fontId="106"/>
  </si>
  <si>
    <t>②　工賃目標の対象年度における事業所の平均工賃月額（実績）</t>
    <rPh sb="2" eb="4">
      <t>コウチン</t>
    </rPh>
    <rPh sb="4" eb="6">
      <t>モクヒョウ</t>
    </rPh>
    <rPh sb="7" eb="9">
      <t>タイショウ</t>
    </rPh>
    <rPh sb="9" eb="11">
      <t>ネンド</t>
    </rPh>
    <rPh sb="15" eb="18">
      <t>ジギョウショ</t>
    </rPh>
    <rPh sb="19" eb="21">
      <t>ヘイキン</t>
    </rPh>
    <rPh sb="21" eb="23">
      <t>コウチン</t>
    </rPh>
    <rPh sb="23" eb="25">
      <t>ゲツガク</t>
    </rPh>
    <rPh sb="26" eb="28">
      <t>ジッセキ</t>
    </rPh>
    <phoneticPr fontId="106"/>
  </si>
  <si>
    <t>③　工賃目標の対象年度の前年度における事業所の平均工賃月額（実績）</t>
    <rPh sb="2" eb="4">
      <t>コウチン</t>
    </rPh>
    <rPh sb="4" eb="6">
      <t>モクヒョウ</t>
    </rPh>
    <rPh sb="7" eb="9">
      <t>タイショウ</t>
    </rPh>
    <rPh sb="9" eb="11">
      <t>ネンド</t>
    </rPh>
    <rPh sb="19" eb="22">
      <t>ジギョウショ</t>
    </rPh>
    <rPh sb="23" eb="25">
      <t>ヘイキン</t>
    </rPh>
    <rPh sb="25" eb="27">
      <t>コウチン</t>
    </rPh>
    <rPh sb="27" eb="29">
      <t>ゲツガク</t>
    </rPh>
    <rPh sb="30" eb="32">
      <t>ジッセキ</t>
    </rPh>
    <phoneticPr fontId="106"/>
  </si>
  <si>
    <t>④　工賃目標の前々年度における全国平均工賃月額</t>
    <rPh sb="2" eb="4">
      <t>コウチン</t>
    </rPh>
    <rPh sb="4" eb="6">
      <t>モクヒョウ</t>
    </rPh>
    <rPh sb="7" eb="9">
      <t>マエマエ</t>
    </rPh>
    <rPh sb="9" eb="10">
      <t>ドシ</t>
    </rPh>
    <rPh sb="10" eb="11">
      <t>ド</t>
    </rPh>
    <rPh sb="15" eb="17">
      <t>ゼンコク</t>
    </rPh>
    <rPh sb="17" eb="19">
      <t>ヘイキン</t>
    </rPh>
    <rPh sb="19" eb="21">
      <t>コウチン</t>
    </rPh>
    <rPh sb="21" eb="23">
      <t>ゲツガク</t>
    </rPh>
    <phoneticPr fontId="106"/>
  </si>
  <si>
    <t>⑤　工賃目標の前々々年度における全国平均工賃月額</t>
    <rPh sb="2" eb="4">
      <t>コウチン</t>
    </rPh>
    <rPh sb="4" eb="6">
      <t>モクヒョウ</t>
    </rPh>
    <rPh sb="7" eb="9">
      <t>ゼンゼン</t>
    </rPh>
    <rPh sb="10" eb="12">
      <t>ネンド</t>
    </rPh>
    <rPh sb="16" eb="18">
      <t>ゼンコク</t>
    </rPh>
    <rPh sb="18" eb="20">
      <t>ヘイキン</t>
    </rPh>
    <rPh sb="20" eb="22">
      <t>コウチン</t>
    </rPh>
    <rPh sb="22" eb="24">
      <t>ゲツガク</t>
    </rPh>
    <phoneticPr fontId="106"/>
  </si>
  <si>
    <t>⑥　③＋（④－⑤）　※④－⑤が０未満の場合は、０として算定すること。</t>
    <rPh sb="16" eb="18">
      <t>ミマン</t>
    </rPh>
    <rPh sb="19" eb="21">
      <t>バアイ</t>
    </rPh>
    <rPh sb="27" eb="29">
      <t>サンテイ</t>
    </rPh>
    <phoneticPr fontId="106"/>
  </si>
  <si>
    <t>算定要件</t>
    <phoneticPr fontId="106"/>
  </si>
  <si>
    <t>＜要件確認１＞　①≧③＋（④－⑤）となっていること
　　　　　　　　（※④－⑤が０未満の場合は、０として計算）</t>
    <rPh sb="1" eb="3">
      <t>ヨウケン</t>
    </rPh>
    <rPh sb="3" eb="5">
      <t>カクニン</t>
    </rPh>
    <phoneticPr fontId="106"/>
  </si>
  <si>
    <t>（　　該当　　　・　　　非該当　　）</t>
    <phoneticPr fontId="106"/>
  </si>
  <si>
    <r>
      <t>＜要件確認２＞　</t>
    </r>
    <r>
      <rPr>
        <sz val="12"/>
        <color theme="1"/>
        <rFont val="Microsoft YaHei"/>
        <family val="3"/>
        <charset val="134"/>
      </rPr>
      <t>②≧①となっていること</t>
    </r>
    <rPh sb="1" eb="3">
      <t>ヨウケン</t>
    </rPh>
    <rPh sb="3" eb="5">
      <t>カクニン</t>
    </rPh>
    <phoneticPr fontId="106"/>
  </si>
  <si>
    <t>※　令和６年６月１９日修正：令和６年６月４日付事務連絡「「令和６年度障害福祉サービス等報酬改定等に関する
　Ｑ＆Ａ VOL.１（令和６年３月29日）」の正誤（その３）について」の内容を反映しました。</t>
    <rPh sb="14" eb="16">
      <t>レイワ</t>
    </rPh>
    <rPh sb="17" eb="18">
      <t>ネン</t>
    </rPh>
    <rPh sb="19" eb="20">
      <t>ガツ</t>
    </rPh>
    <rPh sb="21" eb="22">
      <t>ニチ</t>
    </rPh>
    <rPh sb="22" eb="23">
      <t>ヅ</t>
    </rPh>
    <rPh sb="23" eb="25">
      <t>ジム</t>
    </rPh>
    <rPh sb="25" eb="27">
      <t>レンラク</t>
    </rPh>
    <rPh sb="89" eb="91">
      <t>ナイヨウ</t>
    </rPh>
    <rPh sb="92" eb="94">
      <t>ハンエイ</t>
    </rPh>
    <phoneticPr fontId="106"/>
  </si>
  <si>
    <t>(別添６７)</t>
    <rPh sb="1" eb="3">
      <t>ベッテン</t>
    </rPh>
    <phoneticPr fontId="1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</si>
</sst>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176" formatCode="0.0_ "/>
    <numFmt numFmtId="177" formatCode="###########&quot;人&quot;"/>
    <numFmt numFmtId="178" formatCode="0.0000_ "/>
    <numFmt numFmtId="179" formatCode="##########.###&quot;人&quot;"/>
    <numFmt numFmtId="180" formatCode="[&lt;=999]000;[&lt;=9999]000\-00;000\-0000"/>
    <numFmt numFmtId="181" formatCode="0.0%"/>
    <numFmt numFmtId="182" formatCode="0_ "/>
    <numFmt numFmtId="183" formatCode="#,##0_ "/>
    <numFmt numFmtId="184" formatCode="#,##0.0_ "/>
    <numFmt numFmtId="185" formatCode="0.0&quot;人&quot;"/>
    <numFmt numFmtId="186" formatCode="0.00&quot;人&quot;"/>
    <numFmt numFmtId="187" formatCode="0.0"/>
    <numFmt numFmtId="188" formatCode="h:m"/>
    <numFmt numFmtId="189" formatCode="0.0;\0;0.0"/>
    <numFmt numFmtId="190" formatCode="0.000;\0;0.000"/>
    <numFmt numFmtId="191" formatCode="0.0_ ;[Red]\-0.0\ "/>
    <numFmt numFmtId="192" formatCode="0.0_);[Red]\(0.0\)"/>
    <numFmt numFmtId="193" formatCode="0_ ;[Red]\-0\ "/>
    <numFmt numFmtId="194" formatCode="0.00_);[Red]\(0.00\)"/>
  </numFmts>
  <fonts count="114">
    <font>
      <sz val="11"/>
      <color indexed="8"/>
      <name val="ＭＳ Ｐゴシック"/>
      <family val="3"/>
      <charset val="128"/>
    </font>
    <font>
      <sz val="11"/>
      <color theme="1"/>
      <name val="ＭＳ Ｐゴシック"/>
      <family val="2"/>
      <charset val="128"/>
      <scheme val="minor"/>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name val="ＭＳ Ｐゴシック"/>
      <family val="3"/>
      <charset val="128"/>
    </font>
    <font>
      <sz val="11"/>
      <color indexed="17"/>
      <name val="ＭＳ Ｐゴシック"/>
      <family val="3"/>
      <charset val="128"/>
    </font>
    <font>
      <sz val="6"/>
      <name val="ＭＳ Ｐゴシック"/>
      <family val="3"/>
      <charset val="128"/>
    </font>
    <font>
      <sz val="11"/>
      <color indexed="8"/>
      <name val="ＭＳ Ｐゴシック"/>
      <family val="3"/>
      <charset val="128"/>
    </font>
    <font>
      <sz val="11"/>
      <name val="ＭＳ Ｐゴシック"/>
      <family val="3"/>
    </font>
    <font>
      <sz val="14"/>
      <name val="ＭＳ Ｐゴシック"/>
      <family val="3"/>
    </font>
    <font>
      <sz val="11"/>
      <color indexed="8"/>
      <name val="游ゴシック"/>
      <family val="3"/>
    </font>
    <font>
      <sz val="12"/>
      <name val="ＭＳ Ｐゴシック"/>
      <family val="3"/>
    </font>
    <font>
      <sz val="12"/>
      <name val="ＭＳ ゴシック"/>
      <family val="3"/>
    </font>
    <font>
      <sz val="6"/>
      <name val="ＭＳ Ｐゴシック"/>
      <family val="3"/>
      <charset val="128"/>
    </font>
    <font>
      <sz val="8"/>
      <color indexed="8"/>
      <name val="ＭＳ Ｐゴシック"/>
      <family val="3"/>
      <charset val="128"/>
    </font>
    <font>
      <sz val="11"/>
      <color indexed="8"/>
      <name val="ＭＳ ゴシック"/>
      <family val="3"/>
      <charset val="128"/>
    </font>
    <font>
      <sz val="14"/>
      <name val="HGｺﾞｼｯｸM"/>
      <family val="3"/>
      <charset val="128"/>
    </font>
    <font>
      <sz val="9"/>
      <name val="HGｺﾞｼｯｸM"/>
      <family val="3"/>
      <charset val="128"/>
    </font>
    <font>
      <sz val="11"/>
      <name val="HGｺﾞｼｯｸM"/>
      <family val="3"/>
      <charset val="128"/>
    </font>
    <font>
      <sz val="6"/>
      <name val="ＭＳ Ｐゴシック"/>
      <family val="3"/>
      <charset val="128"/>
    </font>
    <font>
      <b/>
      <sz val="14"/>
      <name val="HGｺﾞｼｯｸM"/>
      <family val="3"/>
      <charset val="128"/>
    </font>
    <font>
      <sz val="10"/>
      <name val="HGｺﾞｼｯｸM"/>
      <family val="3"/>
      <charset val="128"/>
    </font>
    <font>
      <sz val="12"/>
      <name val="HGｺﾞｼｯｸM"/>
      <family val="3"/>
      <charset val="128"/>
    </font>
    <font>
      <sz val="8"/>
      <name val="HGｺﾞｼｯｸM"/>
      <family val="3"/>
      <charset val="128"/>
    </font>
    <font>
      <sz val="12"/>
      <name val="ＭＳ ゴシック"/>
      <family val="3"/>
    </font>
    <font>
      <sz val="14"/>
      <name val="ＭＳ Ｐゴシック"/>
      <family val="3"/>
      <charset val="128"/>
    </font>
    <font>
      <sz val="6"/>
      <name val="ＭＳ Ｐゴシック"/>
      <family val="3"/>
      <charset val="128"/>
    </font>
    <font>
      <sz val="10"/>
      <name val="ＭＳ Ｐゴシック"/>
      <family val="3"/>
      <charset val="128"/>
    </font>
    <font>
      <sz val="9"/>
      <name val="ＭＳ ゴシック"/>
      <family val="3"/>
    </font>
    <font>
      <sz val="6"/>
      <name val="游ゴシック"/>
      <family val="3"/>
      <charset val="128"/>
    </font>
    <font>
      <sz val="6"/>
      <name val="ＭＳ Ｐゴシック"/>
      <family val="3"/>
      <charset val="128"/>
    </font>
    <font>
      <b/>
      <sz val="14"/>
      <name val="ＭＳ ゴシック"/>
      <family val="3"/>
    </font>
    <font>
      <sz val="14"/>
      <name val="ＭＳ ゴシック"/>
      <family val="3"/>
    </font>
    <font>
      <sz val="11"/>
      <name val="ＭＳ ゴシック"/>
      <family val="3"/>
    </font>
    <font>
      <sz val="10"/>
      <name val="ＭＳ ゴシック"/>
      <family val="3"/>
    </font>
    <font>
      <sz val="11"/>
      <name val="ＭＳ ゴシック"/>
      <family val="3"/>
    </font>
    <font>
      <sz val="11"/>
      <color indexed="8"/>
      <name val="ＭＳ ゴシック"/>
      <family val="3"/>
    </font>
    <font>
      <sz val="10.5"/>
      <name val="ＭＳ ゴシック"/>
      <family val="3"/>
    </font>
    <font>
      <sz val="11"/>
      <color indexed="8"/>
      <name val="ＭＳ ゴシック"/>
      <family val="3"/>
    </font>
    <font>
      <sz val="6"/>
      <name val="ＭＳ ゴシック"/>
      <family val="3"/>
    </font>
    <font>
      <b/>
      <u/>
      <sz val="6"/>
      <color indexed="8"/>
      <name val="ＭＳ ゴシック"/>
      <family val="3"/>
    </font>
    <font>
      <b/>
      <sz val="12"/>
      <name val="ＭＳ ゴシック"/>
      <family val="3"/>
    </font>
    <font>
      <sz val="11"/>
      <name val="ＭＳ 明朝"/>
      <family val="1"/>
      <charset val="128"/>
    </font>
    <font>
      <sz val="14"/>
      <name val="ＭＳ ゴシック"/>
      <family val="3"/>
    </font>
    <font>
      <sz val="8"/>
      <name val="ＭＳ ゴシック"/>
      <family val="3"/>
    </font>
    <font>
      <sz val="16"/>
      <name val="ＭＳ ゴシック"/>
      <family val="3"/>
    </font>
    <font>
      <sz val="12"/>
      <name val="ＭＳ ゴシック"/>
      <family val="3"/>
    </font>
    <font>
      <b/>
      <sz val="12"/>
      <name val="ＭＳ ゴシック"/>
      <family val="3"/>
    </font>
    <font>
      <b/>
      <sz val="12"/>
      <name val="ＭＳ Ｐゴシック"/>
      <family val="3"/>
      <charset val="128"/>
    </font>
    <font>
      <sz val="10"/>
      <name val="ＭＳ ゴシック"/>
      <family val="3"/>
    </font>
    <font>
      <sz val="9"/>
      <name val="ＭＳ ゴシック"/>
      <family val="3"/>
    </font>
    <font>
      <sz val="6"/>
      <name val="ＭＳ ゴシック"/>
      <family val="3"/>
    </font>
    <font>
      <sz val="6"/>
      <name val="ＭＳ Ｐゴシック"/>
      <family val="3"/>
      <charset val="128"/>
    </font>
    <font>
      <sz val="16"/>
      <name val="ＭＳ ゴシック"/>
      <family val="3"/>
    </font>
    <font>
      <sz val="12"/>
      <name val="ＭＳ 明朝"/>
      <family val="1"/>
      <charset val="128"/>
    </font>
    <font>
      <b/>
      <sz val="9"/>
      <color indexed="81"/>
      <name val="MS P ゴシック"/>
      <family val="3"/>
      <charset val="128"/>
    </font>
    <font>
      <sz val="9"/>
      <color indexed="81"/>
      <name val="MS P ゴシック"/>
      <family val="3"/>
      <charset val="128"/>
    </font>
    <font>
      <u/>
      <sz val="11"/>
      <color indexed="8"/>
      <name val="ＭＳ ゴシック"/>
      <family val="3"/>
    </font>
    <font>
      <sz val="11"/>
      <color indexed="8"/>
      <name val="ＭＳ Ｐゴシック"/>
      <family val="3"/>
      <charset val="128"/>
      <scheme val="minor"/>
    </font>
    <font>
      <sz val="11"/>
      <color theme="1"/>
      <name val="ＭＳ Ｐゴシック"/>
      <family val="3"/>
      <charset val="128"/>
      <scheme val="minor"/>
    </font>
    <font>
      <sz val="12"/>
      <color theme="1"/>
      <name val="ＭＳ Ｐゴシック"/>
      <family val="3"/>
      <charset val="128"/>
      <scheme val="minor"/>
    </font>
    <font>
      <sz val="11"/>
      <color theme="1"/>
      <name val="ＭＳ ゴシック"/>
      <family val="3"/>
    </font>
    <font>
      <sz val="12"/>
      <color theme="1"/>
      <name val="ＭＳ ゴシック"/>
      <family val="3"/>
    </font>
    <font>
      <sz val="13"/>
      <color theme="1"/>
      <name val="HGPｺﾞｼｯｸM"/>
      <family val="3"/>
      <charset val="128"/>
    </font>
    <font>
      <sz val="11"/>
      <color rgb="FFFF0000"/>
      <name val="ＭＳ ゴシック"/>
      <family val="3"/>
    </font>
    <font>
      <sz val="10"/>
      <color theme="1"/>
      <name val="ＭＳ ゴシック"/>
      <family val="3"/>
    </font>
    <font>
      <sz val="6"/>
      <color theme="1"/>
      <name val="ＭＳ ゴシック"/>
      <family val="3"/>
    </font>
    <font>
      <b/>
      <sz val="9"/>
      <color rgb="FFFF0000"/>
      <name val="ＭＳ ゴシック"/>
      <family val="3"/>
    </font>
    <font>
      <b/>
      <sz val="20"/>
      <color theme="1"/>
      <name val="ＭＳ ゴシック"/>
      <family val="3"/>
    </font>
    <font>
      <b/>
      <sz val="14"/>
      <color theme="1"/>
      <name val="ＭＳ ゴシック"/>
      <family val="3"/>
    </font>
    <font>
      <b/>
      <sz val="10"/>
      <color theme="1"/>
      <name val="ＭＳ ゴシック"/>
      <family val="3"/>
    </font>
    <font>
      <b/>
      <sz val="6"/>
      <color theme="7"/>
      <name val="ＭＳ ゴシック"/>
      <family val="3"/>
    </font>
    <font>
      <b/>
      <sz val="12"/>
      <color rgb="FFFF0000"/>
      <name val="ＭＳ ゴシック"/>
      <family val="3"/>
    </font>
    <font>
      <sz val="10"/>
      <color theme="1"/>
      <name val="ＭＳ 明朝"/>
      <family val="1"/>
      <charset val="128"/>
    </font>
    <font>
      <sz val="12"/>
      <color rgb="FFFF0000"/>
      <name val="ＭＳ ゴシック"/>
      <family val="3"/>
    </font>
    <font>
      <b/>
      <sz val="8"/>
      <color rgb="FFFF0000"/>
      <name val="ＭＳ ゴシック"/>
      <family val="3"/>
    </font>
    <font>
      <b/>
      <sz val="12"/>
      <color theme="1"/>
      <name val="ＭＳ ゴシック"/>
      <family val="3"/>
    </font>
    <font>
      <sz val="11"/>
      <color rgb="FF000000"/>
      <name val="ＭＳ ゴシック"/>
      <family val="3"/>
    </font>
    <font>
      <sz val="10"/>
      <color rgb="FF000000"/>
      <name val="ＭＳ ゴシック"/>
      <family val="3"/>
    </font>
    <font>
      <u/>
      <sz val="11"/>
      <color rgb="FF000000"/>
      <name val="ＭＳ ゴシック"/>
      <family val="3"/>
    </font>
    <font>
      <sz val="9"/>
      <color rgb="FF000000"/>
      <name val="ＭＳ ゴシック"/>
      <family val="3"/>
    </font>
    <font>
      <strike/>
      <sz val="11"/>
      <color rgb="FF000000"/>
      <name val="ＭＳ ゴシック"/>
      <family val="3"/>
    </font>
    <font>
      <u/>
      <sz val="9"/>
      <color rgb="FF000000"/>
      <name val="ＭＳ ゴシック"/>
      <family val="3"/>
    </font>
    <font>
      <sz val="16"/>
      <color theme="1"/>
      <name val="ＭＳ Ｐゴシック"/>
      <family val="3"/>
      <charset val="128"/>
      <scheme val="minor"/>
    </font>
    <font>
      <sz val="14"/>
      <color theme="1"/>
      <name val="ＭＳ Ｐゴシック"/>
      <family val="3"/>
      <charset val="128"/>
      <scheme val="minor"/>
    </font>
    <font>
      <sz val="8"/>
      <color rgb="FF000000"/>
      <name val="ＭＳ ゴシック"/>
      <family val="3"/>
    </font>
    <font>
      <b/>
      <sz val="11"/>
      <color rgb="FF000000"/>
      <name val="ＭＳ ゴシック"/>
      <family val="3"/>
    </font>
    <font>
      <b/>
      <sz val="14"/>
      <color rgb="FF000000"/>
      <name val="ＭＳ ゴシック"/>
      <family val="3"/>
    </font>
    <font>
      <sz val="16"/>
      <color theme="1"/>
      <name val="ＭＳ ゴシック"/>
      <family val="3"/>
    </font>
    <font>
      <b/>
      <sz val="11"/>
      <color rgb="FFFF0000"/>
      <name val="ＭＳ ゴシック"/>
      <family val="3"/>
    </font>
    <font>
      <sz val="12"/>
      <color theme="1"/>
      <name val="ＭＳ 明朝"/>
      <family val="1"/>
      <charset val="128"/>
    </font>
    <font>
      <sz val="16"/>
      <color theme="1"/>
      <name val="ＭＳ 明朝"/>
      <family val="1"/>
      <charset val="128"/>
    </font>
    <font>
      <sz val="11"/>
      <color theme="1"/>
      <name val="HGｺﾞｼｯｸM"/>
      <family val="3"/>
      <charset val="128"/>
    </font>
    <font>
      <sz val="6"/>
      <name val="ＭＳ Ｐゴシック"/>
      <family val="2"/>
      <charset val="128"/>
      <scheme val="minor"/>
    </font>
    <font>
      <sz val="11"/>
      <color theme="1"/>
      <name val="ＭＳ Ｐゴシック"/>
      <family val="3"/>
      <charset val="128"/>
    </font>
    <font>
      <u/>
      <sz val="11"/>
      <name val="HGｺﾞｼｯｸM"/>
      <family val="3"/>
      <charset val="128"/>
    </font>
    <font>
      <sz val="16"/>
      <name val="ＭＳ ゴシック"/>
      <family val="3"/>
      <charset val="128"/>
    </font>
    <font>
      <sz val="12"/>
      <color theme="1"/>
      <name val="HGｺﾞｼｯｸM"/>
      <family val="3"/>
      <charset val="128"/>
    </font>
    <font>
      <sz val="12"/>
      <color theme="1"/>
      <name val="Microsoft YaHei"/>
      <family val="3"/>
      <charset val="134"/>
    </font>
    <font>
      <sz val="10"/>
      <color rgb="FFFF0000"/>
      <name val="HGｺﾞｼｯｸM"/>
      <family val="3"/>
      <charset val="128"/>
    </font>
    <font>
      <sz val="11"/>
      <color rgb="FFFF0000"/>
      <name val="HGｺﾞｼｯｸM"/>
      <family val="3"/>
      <charset val="128"/>
    </font>
  </fonts>
  <fills count="33">
    <fill>
      <patternFill patternType="none"/>
    </fill>
    <fill>
      <patternFill patternType="gray125"/>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55"/>
        <bgColor indexed="64"/>
      </patternFill>
    </fill>
    <fill>
      <patternFill patternType="solid">
        <fgColor indexed="43"/>
        <bgColor indexed="64"/>
      </patternFill>
    </fill>
    <fill>
      <patternFill patternType="solid">
        <fgColor indexed="26"/>
        <bgColor indexed="64"/>
      </patternFill>
    </fill>
    <fill>
      <patternFill patternType="solid">
        <fgColor indexed="22"/>
        <bgColor indexed="64"/>
      </patternFill>
    </fill>
    <fill>
      <patternFill patternType="solid">
        <fgColor rgb="FFFFFFCC"/>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rgb="FFFFF2CC"/>
        <bgColor rgb="FF000000"/>
      </patternFill>
    </fill>
    <fill>
      <patternFill patternType="solid">
        <fgColor rgb="FFFFFFFF"/>
        <bgColor rgb="FF000000"/>
      </patternFill>
    </fill>
    <fill>
      <patternFill patternType="solid">
        <fgColor rgb="FFFFFF99"/>
        <bgColor indexed="64"/>
      </patternFill>
    </fill>
    <fill>
      <patternFill patternType="solid">
        <fgColor theme="4" tint="0.79998168889431442"/>
        <bgColor indexed="64"/>
      </patternFill>
    </fill>
  </fills>
  <borders count="184">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8"/>
      </left>
      <right style="thin">
        <color indexed="8"/>
      </right>
      <top style="thin">
        <color indexed="8"/>
      </top>
      <bottom style="thin">
        <color indexed="8"/>
      </bottom>
      <diagonal/>
    </border>
    <border>
      <left/>
      <right/>
      <top style="thin">
        <color indexed="8"/>
      </top>
      <bottom style="thin">
        <color indexed="8"/>
      </bottom>
      <diagonal/>
    </border>
    <border>
      <left/>
      <right style="thin">
        <color indexed="8"/>
      </right>
      <top/>
      <bottom/>
      <diagonal/>
    </border>
    <border>
      <left style="thin">
        <color indexed="8"/>
      </left>
      <right style="thin">
        <color indexed="8"/>
      </right>
      <top/>
      <bottom style="thin">
        <color indexed="8"/>
      </bottom>
      <diagonal/>
    </border>
    <border>
      <left style="thin">
        <color indexed="8"/>
      </left>
      <right/>
      <top style="thin">
        <color indexed="8"/>
      </top>
      <bottom style="thin">
        <color indexed="8"/>
      </bottom>
      <diagonal/>
    </border>
    <border>
      <left/>
      <right/>
      <top/>
      <bottom style="thin">
        <color indexed="8"/>
      </bottom>
      <diagonal/>
    </border>
    <border>
      <left/>
      <right style="thin">
        <color indexed="8"/>
      </right>
      <top/>
      <bottom style="thin">
        <color indexed="8"/>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top/>
      <bottom style="thin">
        <color indexed="64"/>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right/>
      <top/>
      <bottom style="dotted">
        <color indexed="64"/>
      </bottom>
      <diagonal/>
    </border>
    <border>
      <left/>
      <right/>
      <top style="dotted">
        <color indexed="64"/>
      </top>
      <bottom style="dotted">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right/>
      <top style="medium">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medium">
        <color indexed="64"/>
      </top>
      <bottom style="medium">
        <color indexed="64"/>
      </bottom>
      <diagonal/>
    </border>
    <border diagonalUp="1">
      <left style="thin">
        <color indexed="64"/>
      </left>
      <right/>
      <top style="medium">
        <color indexed="64"/>
      </top>
      <bottom style="medium">
        <color indexed="64"/>
      </bottom>
      <diagonal style="thin">
        <color indexed="64"/>
      </diagonal>
    </border>
    <border diagonalUp="1">
      <left/>
      <right/>
      <top style="medium">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thin">
        <color indexed="64"/>
      </right>
      <top/>
      <bottom style="medium">
        <color indexed="64"/>
      </bottom>
      <diagonal style="thin">
        <color indexed="64"/>
      </diagonal>
    </border>
    <border diagonalUp="1">
      <left style="thin">
        <color indexed="64"/>
      </left>
      <right style="thin">
        <color indexed="64"/>
      </right>
      <top style="medium">
        <color indexed="64"/>
      </top>
      <bottom/>
      <diagonal style="thin">
        <color indexed="64"/>
      </diagonal>
    </border>
    <border diagonalUp="1">
      <left style="thin">
        <color indexed="64"/>
      </left>
      <right style="medium">
        <color indexed="64"/>
      </right>
      <top style="medium">
        <color indexed="64"/>
      </top>
      <bottom/>
      <diagonal style="thin">
        <color indexed="64"/>
      </diagonal>
    </border>
    <border>
      <left/>
      <right/>
      <top style="thin">
        <color rgb="FF000000"/>
      </top>
      <bottom style="thin">
        <color rgb="FF000000"/>
      </bottom>
      <diagonal/>
    </border>
    <border>
      <left/>
      <right style="dotted">
        <color rgb="FF000000"/>
      </right>
      <top style="thin">
        <color rgb="FF000000"/>
      </top>
      <bottom style="thin">
        <color rgb="FF000000"/>
      </bottom>
      <diagonal/>
    </border>
    <border>
      <left style="medium">
        <color indexed="64"/>
      </left>
      <right style="thin">
        <color rgb="FF000000"/>
      </right>
      <top/>
      <bottom/>
      <diagonal/>
    </border>
    <border>
      <left/>
      <right/>
      <top style="thin">
        <color rgb="FF000000"/>
      </top>
      <bottom/>
      <diagonal/>
    </border>
    <border>
      <left/>
      <right/>
      <top style="double">
        <color rgb="FF000000"/>
      </top>
      <bottom style="thin">
        <color rgb="FF000000"/>
      </bottom>
      <diagonal/>
    </border>
    <border>
      <left/>
      <right/>
      <top style="thin">
        <color rgb="FF000000"/>
      </top>
      <bottom style="double">
        <color rgb="FF000000"/>
      </bottom>
      <diagonal/>
    </border>
    <border>
      <left/>
      <right style="dotted">
        <color rgb="FF000000"/>
      </right>
      <top style="thin">
        <color rgb="FF000000"/>
      </top>
      <bottom style="double">
        <color rgb="FF000000"/>
      </bottom>
      <diagonal/>
    </border>
    <border>
      <left/>
      <right/>
      <top style="double">
        <color rgb="FF000000"/>
      </top>
      <bottom style="medium">
        <color indexed="64"/>
      </bottom>
      <diagonal/>
    </border>
    <border>
      <left/>
      <right style="dotted">
        <color rgb="FF000000"/>
      </right>
      <top style="double">
        <color rgb="FF000000"/>
      </top>
      <bottom style="medium">
        <color indexed="64"/>
      </bottom>
      <diagonal/>
    </border>
    <border>
      <left style="thin">
        <color rgb="FFFFFF00"/>
      </left>
      <right/>
      <top/>
      <bottom/>
      <diagonal/>
    </border>
    <border>
      <left/>
      <right style="thin">
        <color rgb="FFFFFF00"/>
      </right>
      <top/>
      <bottom/>
      <diagonal/>
    </border>
    <border>
      <left style="thin">
        <color rgb="FFFFFF00"/>
      </left>
      <right/>
      <top/>
      <bottom style="thin">
        <color rgb="FFFFFF00"/>
      </bottom>
      <diagonal/>
    </border>
    <border>
      <left/>
      <right/>
      <top/>
      <bottom style="thin">
        <color rgb="FFFFFF00"/>
      </bottom>
      <diagonal/>
    </border>
    <border>
      <left/>
      <right style="thin">
        <color rgb="FFFFFF00"/>
      </right>
      <top/>
      <bottom style="thin">
        <color rgb="FFFFFF00"/>
      </bottom>
      <diagonal/>
    </border>
    <border>
      <left style="thin">
        <color rgb="FF000000"/>
      </left>
      <right style="thin">
        <color rgb="FF000000"/>
      </right>
      <top style="thin">
        <color rgb="FF000000"/>
      </top>
      <bottom style="thin">
        <color rgb="FF000000"/>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right style="thin">
        <color rgb="FF000000"/>
      </right>
      <top style="medium">
        <color indexed="64"/>
      </top>
      <bottom/>
      <diagonal/>
    </border>
    <border>
      <left style="thin">
        <color rgb="FF000000"/>
      </left>
      <right/>
      <top style="medium">
        <color indexed="64"/>
      </top>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right style="medium">
        <color indexed="64"/>
      </right>
      <top style="thin">
        <color rgb="FF000000"/>
      </top>
      <bottom/>
      <diagonal/>
    </border>
    <border>
      <left style="medium">
        <color indexed="64"/>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style="double">
        <color rgb="FF000000"/>
      </bottom>
      <diagonal/>
    </border>
    <border>
      <left style="dotted">
        <color rgb="FF000000"/>
      </left>
      <right style="thin">
        <color rgb="FF000000"/>
      </right>
      <top style="thin">
        <color rgb="FF000000"/>
      </top>
      <bottom/>
      <diagonal/>
    </border>
    <border>
      <left style="dotted">
        <color rgb="FF000000"/>
      </left>
      <right style="medium">
        <color indexed="64"/>
      </right>
      <top style="thin">
        <color rgb="FF000000"/>
      </top>
      <bottom/>
      <diagonal/>
    </border>
    <border>
      <left style="medium">
        <color indexed="64"/>
      </left>
      <right style="thin">
        <color rgb="FF000000"/>
      </right>
      <top style="double">
        <color rgb="FF000000"/>
      </top>
      <bottom style="medium">
        <color indexed="64"/>
      </bottom>
      <diagonal/>
    </border>
    <border>
      <left style="thin">
        <color rgb="FF000000"/>
      </left>
      <right style="thin">
        <color rgb="FF000000"/>
      </right>
      <top style="double">
        <color rgb="FF000000"/>
      </top>
      <bottom style="medium">
        <color indexed="64"/>
      </bottom>
      <diagonal/>
    </border>
    <border>
      <left style="thin">
        <color rgb="FF000000"/>
      </left>
      <right/>
      <top style="double">
        <color rgb="FF000000"/>
      </top>
      <bottom style="medium">
        <color indexed="64"/>
      </bottom>
      <diagonal/>
    </border>
    <border>
      <left style="dotted">
        <color rgb="FF000000"/>
      </left>
      <right style="thin">
        <color rgb="FF000000"/>
      </right>
      <top style="double">
        <color rgb="FF000000"/>
      </top>
      <bottom style="medium">
        <color indexed="64"/>
      </bottom>
      <diagonal/>
    </border>
    <border>
      <left style="dotted">
        <color rgb="FF000000"/>
      </left>
      <right style="medium">
        <color indexed="64"/>
      </right>
      <top style="double">
        <color rgb="FF000000"/>
      </top>
      <bottom style="medium">
        <color indexed="64"/>
      </bottom>
      <diagonal/>
    </border>
    <border>
      <left style="medium">
        <color indexed="64"/>
      </left>
      <right style="thin">
        <color rgb="FF000000"/>
      </right>
      <top style="double">
        <color rgb="FF000000"/>
      </top>
      <bottom style="thin">
        <color rgb="FF000000"/>
      </bottom>
      <diagonal/>
    </border>
    <border>
      <left style="thin">
        <color rgb="FF000000"/>
      </left>
      <right style="thin">
        <color rgb="FF000000"/>
      </right>
      <top style="double">
        <color rgb="FF000000"/>
      </top>
      <bottom style="thin">
        <color rgb="FF000000"/>
      </bottom>
      <diagonal/>
    </border>
    <border>
      <left style="thin">
        <color rgb="FF000000"/>
      </left>
      <right/>
      <top style="double">
        <color rgb="FF000000"/>
      </top>
      <bottom style="thin">
        <color rgb="FF000000"/>
      </bottom>
      <diagonal/>
    </border>
    <border>
      <left style="dotted">
        <color rgb="FF000000"/>
      </left>
      <right style="thin">
        <color rgb="FF000000"/>
      </right>
      <top style="double">
        <color rgb="FF000000"/>
      </top>
      <bottom style="thin">
        <color rgb="FF000000"/>
      </bottom>
      <diagonal/>
    </border>
    <border>
      <left style="dotted">
        <color rgb="FF000000"/>
      </left>
      <right style="medium">
        <color indexed="64"/>
      </right>
      <top style="double">
        <color rgb="FF000000"/>
      </top>
      <bottom style="thin">
        <color rgb="FF000000"/>
      </bottom>
      <diagonal/>
    </border>
    <border>
      <left style="medium">
        <color indexed="64"/>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top style="thin">
        <color rgb="FF000000"/>
      </top>
      <bottom style="medium">
        <color indexed="64"/>
      </bottom>
      <diagonal/>
    </border>
    <border>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dotted">
        <color rgb="FF000000"/>
      </left>
      <right style="thin">
        <color rgb="FF000000"/>
      </right>
      <top style="thin">
        <color rgb="FF000000"/>
      </top>
      <bottom style="thin">
        <color rgb="FF000000"/>
      </bottom>
      <diagonal/>
    </border>
    <border>
      <left style="dotted">
        <color rgb="FF000000"/>
      </left>
      <right style="medium">
        <color indexed="64"/>
      </right>
      <top style="thin">
        <color rgb="FF000000"/>
      </top>
      <bottom style="thin">
        <color rgb="FF000000"/>
      </bottom>
      <diagonal/>
    </border>
    <border>
      <left/>
      <right/>
      <top style="thin">
        <color rgb="FFFFFF00"/>
      </top>
      <bottom/>
      <diagonal/>
    </border>
    <border>
      <left style="hair">
        <color indexed="64"/>
      </left>
      <right/>
      <top style="thin">
        <color indexed="64"/>
      </top>
      <bottom style="thin">
        <color indexed="64"/>
      </bottom>
      <diagonal/>
    </border>
    <border>
      <left style="hair">
        <color indexed="64"/>
      </left>
      <right/>
      <top style="thin">
        <color indexed="64"/>
      </top>
      <bottom/>
      <diagonal/>
    </border>
    <border>
      <left/>
      <right style="hair">
        <color indexed="64"/>
      </right>
      <top/>
      <bottom style="thin">
        <color indexed="64"/>
      </bottom>
      <diagonal/>
    </border>
    <border>
      <left/>
      <right style="hair">
        <color indexed="64"/>
      </right>
      <top style="thin">
        <color indexed="64"/>
      </top>
      <bottom/>
      <diagonal/>
    </border>
    <border>
      <left style="hair">
        <color indexed="64"/>
      </left>
      <right/>
      <top/>
      <bottom style="thin">
        <color indexed="64"/>
      </bottom>
      <diagonal/>
    </border>
    <border>
      <left style="thin">
        <color indexed="64"/>
      </left>
      <right/>
      <top style="hair">
        <color indexed="64"/>
      </top>
      <bottom style="thin">
        <color auto="1"/>
      </bottom>
      <diagonal/>
    </border>
    <border>
      <left/>
      <right/>
      <top style="hair">
        <color indexed="64"/>
      </top>
      <bottom style="thin">
        <color auto="1"/>
      </bottom>
      <diagonal/>
    </border>
    <border>
      <left/>
      <right style="medium">
        <color indexed="64"/>
      </right>
      <top style="hair">
        <color indexed="64"/>
      </top>
      <bottom style="thin">
        <color auto="1"/>
      </bottom>
      <diagonal/>
    </border>
    <border>
      <left style="medium">
        <color indexed="64"/>
      </left>
      <right style="thin">
        <color indexed="64"/>
      </right>
      <top/>
      <bottom style="medium">
        <color indexed="64"/>
      </bottom>
      <diagonal/>
    </border>
    <border>
      <left/>
      <right style="medium">
        <color indexed="64"/>
      </right>
      <top style="hair">
        <color indexed="64"/>
      </top>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s>
  <cellStyleXfs count="55">
    <xf numFmtId="0" fontId="0" fillId="0" borderId="0">
      <alignment vertical="center"/>
    </xf>
    <xf numFmtId="0" fontId="20" fillId="2" borderId="0" applyNumberFormat="0" applyBorder="0" applyAlignment="0" applyProtection="0">
      <alignment vertical="center"/>
    </xf>
    <xf numFmtId="0" fontId="20" fillId="3" borderId="0" applyNumberFormat="0" applyBorder="0" applyAlignment="0" applyProtection="0">
      <alignment vertical="center"/>
    </xf>
    <xf numFmtId="0" fontId="20" fillId="4" borderId="0" applyNumberFormat="0" applyBorder="0" applyAlignment="0" applyProtection="0">
      <alignment vertical="center"/>
    </xf>
    <xf numFmtId="0" fontId="20" fillId="5" borderId="0" applyNumberFormat="0" applyBorder="0" applyAlignment="0" applyProtection="0">
      <alignment vertical="center"/>
    </xf>
    <xf numFmtId="0" fontId="20" fillId="6" borderId="0" applyNumberFormat="0" applyBorder="0" applyAlignment="0" applyProtection="0">
      <alignment vertical="center"/>
    </xf>
    <xf numFmtId="0" fontId="20" fillId="7" borderId="0" applyNumberFormat="0" applyBorder="0" applyAlignment="0" applyProtection="0">
      <alignment vertical="center"/>
    </xf>
    <xf numFmtId="0" fontId="20" fillId="8" borderId="0" applyNumberFormat="0" applyBorder="0" applyAlignment="0" applyProtection="0">
      <alignment vertical="center"/>
    </xf>
    <xf numFmtId="0" fontId="20" fillId="9" borderId="0" applyNumberFormat="0" applyBorder="0" applyAlignment="0" applyProtection="0">
      <alignment vertical="center"/>
    </xf>
    <xf numFmtId="0" fontId="20" fillId="10" borderId="0" applyNumberFormat="0" applyBorder="0" applyAlignment="0" applyProtection="0">
      <alignment vertical="center"/>
    </xf>
    <xf numFmtId="0" fontId="20" fillId="5" borderId="0" applyNumberFormat="0" applyBorder="0" applyAlignment="0" applyProtection="0">
      <alignment vertical="center"/>
    </xf>
    <xf numFmtId="0" fontId="20" fillId="8" borderId="0" applyNumberFormat="0" applyBorder="0" applyAlignment="0" applyProtection="0">
      <alignment vertical="center"/>
    </xf>
    <xf numFmtId="0" fontId="20" fillId="11"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6"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9" borderId="0" applyNumberFormat="0" applyBorder="0" applyAlignment="0" applyProtection="0">
      <alignment vertical="center"/>
    </xf>
    <xf numFmtId="0" fontId="3" fillId="0" borderId="0" applyNumberFormat="0" applyFill="0" applyBorder="0" applyAlignment="0" applyProtection="0">
      <alignment vertical="center"/>
    </xf>
    <xf numFmtId="0" fontId="4" fillId="20" borderId="1" applyNumberFormat="0" applyAlignment="0" applyProtection="0">
      <alignment vertical="center"/>
    </xf>
    <xf numFmtId="0" fontId="5" fillId="21" borderId="0" applyNumberFormat="0" applyBorder="0" applyAlignment="0" applyProtection="0">
      <alignment vertical="center"/>
    </xf>
    <xf numFmtId="0" fontId="20" fillId="22" borderId="2" applyNumberFormat="0" applyFont="0" applyAlignment="0" applyProtection="0">
      <alignment vertical="center"/>
    </xf>
    <xf numFmtId="0" fontId="6" fillId="0" borderId="3" applyNumberFormat="0" applyFill="0" applyAlignment="0" applyProtection="0">
      <alignment vertical="center"/>
    </xf>
    <xf numFmtId="0" fontId="7" fillId="3" borderId="0" applyNumberFormat="0" applyBorder="0" applyAlignment="0" applyProtection="0">
      <alignment vertical="center"/>
    </xf>
    <xf numFmtId="0" fontId="8" fillId="23" borderId="4" applyNumberFormat="0" applyAlignment="0" applyProtection="0">
      <alignment vertical="center"/>
    </xf>
    <xf numFmtId="0" fontId="9" fillId="0" borderId="0" applyNumberFormat="0" applyFill="0" applyBorder="0" applyAlignment="0" applyProtection="0">
      <alignment vertical="center"/>
    </xf>
    <xf numFmtId="38" fontId="40" fillId="0" borderId="0" applyFont="0" applyFill="0" applyBorder="0" applyAlignment="0" applyProtection="0"/>
    <xf numFmtId="0" fontId="10" fillId="0" borderId="5" applyNumberFormat="0" applyFill="0" applyAlignment="0" applyProtection="0">
      <alignment vertical="center"/>
    </xf>
    <xf numFmtId="0" fontId="11" fillId="0" borderId="6" applyNumberFormat="0" applyFill="0" applyAlignment="0" applyProtection="0">
      <alignment vertical="center"/>
    </xf>
    <xf numFmtId="0" fontId="12" fillId="0" borderId="7" applyNumberFormat="0" applyFill="0" applyAlignment="0" applyProtection="0">
      <alignment vertical="center"/>
    </xf>
    <xf numFmtId="0" fontId="12" fillId="0" borderId="0" applyNumberFormat="0" applyFill="0" applyBorder="0" applyAlignment="0" applyProtection="0">
      <alignment vertical="center"/>
    </xf>
    <xf numFmtId="0" fontId="13" fillId="0" borderId="8" applyNumberFormat="0" applyFill="0" applyAlignment="0" applyProtection="0">
      <alignment vertical="center"/>
    </xf>
    <xf numFmtId="0" fontId="14" fillId="23" borderId="9" applyNumberFormat="0" applyAlignment="0" applyProtection="0">
      <alignment vertical="center"/>
    </xf>
    <xf numFmtId="0" fontId="15" fillId="0" borderId="0" applyNumberFormat="0" applyFill="0" applyBorder="0" applyAlignment="0" applyProtection="0">
      <alignment vertical="center"/>
    </xf>
    <xf numFmtId="0" fontId="16" fillId="7" borderId="4" applyNumberFormat="0" applyAlignment="0" applyProtection="0">
      <alignment vertical="center"/>
    </xf>
    <xf numFmtId="0" fontId="17" fillId="0" borderId="0"/>
    <xf numFmtId="0" fontId="71" fillId="0" borderId="0">
      <alignment vertical="center"/>
    </xf>
    <xf numFmtId="0" fontId="72" fillId="0" borderId="0">
      <alignment vertical="center"/>
    </xf>
    <xf numFmtId="0" fontId="17" fillId="0" borderId="0">
      <alignment vertical="center"/>
    </xf>
    <xf numFmtId="0" fontId="21" fillId="0" borderId="0">
      <alignment vertical="center"/>
    </xf>
    <xf numFmtId="0" fontId="71" fillId="0" borderId="0">
      <alignment vertical="center"/>
    </xf>
    <xf numFmtId="0" fontId="72" fillId="0" borderId="0">
      <alignment vertical="center"/>
    </xf>
    <xf numFmtId="0" fontId="23" fillId="0" borderId="0">
      <alignment vertical="center"/>
    </xf>
    <xf numFmtId="0" fontId="17" fillId="0" borderId="0">
      <alignment vertical="center"/>
    </xf>
    <xf numFmtId="0" fontId="17" fillId="0" borderId="0">
      <alignment vertical="center"/>
    </xf>
    <xf numFmtId="0" fontId="17" fillId="0" borderId="0"/>
    <xf numFmtId="0" fontId="18" fillId="4" borderId="0" applyNumberFormat="0" applyBorder="0" applyAlignment="0" applyProtection="0">
      <alignment vertical="center"/>
    </xf>
    <xf numFmtId="0" fontId="1" fillId="0" borderId="0">
      <alignment vertical="center"/>
    </xf>
  </cellStyleXfs>
  <cellXfs count="1411">
    <xf numFmtId="0" fontId="0" fillId="0" borderId="0" xfId="0" applyAlignment="1">
      <alignment vertical="center"/>
    </xf>
    <xf numFmtId="0" fontId="21" fillId="0" borderId="0" xfId="46" applyAlignment="1">
      <alignment vertical="center"/>
    </xf>
    <xf numFmtId="0" fontId="23" fillId="0" borderId="0" xfId="49" applyAlignment="1">
      <alignment vertical="center"/>
    </xf>
    <xf numFmtId="0" fontId="21" fillId="0" borderId="0" xfId="46" applyFont="1" applyAlignment="1">
      <alignment horizontal="right" vertical="center"/>
    </xf>
    <xf numFmtId="0" fontId="22" fillId="0" borderId="0" xfId="46" applyFont="1" applyBorder="1" applyAlignment="1">
      <alignment horizontal="center" vertical="center"/>
    </xf>
    <xf numFmtId="0" fontId="24" fillId="0" borderId="0" xfId="46" applyFont="1" applyBorder="1" applyAlignment="1">
      <alignment horizontal="center" vertical="center"/>
    </xf>
    <xf numFmtId="0" fontId="24" fillId="0" borderId="0" xfId="46" applyFont="1" applyBorder="1" applyAlignment="1">
      <alignment vertical="center"/>
    </xf>
    <xf numFmtId="49" fontId="21" fillId="0" borderId="10" xfId="46" applyNumberFormat="1" applyFont="1" applyBorder="1" applyAlignment="1">
      <alignment horizontal="center" vertical="center"/>
    </xf>
    <xf numFmtId="0" fontId="21" fillId="0" borderId="10" xfId="46" applyFont="1" applyBorder="1" applyAlignment="1">
      <alignment horizontal="left" vertical="center" wrapText="1"/>
    </xf>
    <xf numFmtId="0" fontId="24" fillId="0" borderId="0" xfId="46" applyFont="1" applyBorder="1" applyAlignment="1">
      <alignment horizontal="left" vertical="center" wrapText="1"/>
    </xf>
    <xf numFmtId="0" fontId="24" fillId="0" borderId="11" xfId="46" applyFont="1" applyBorder="1" applyAlignment="1">
      <alignment horizontal="center" vertical="center"/>
    </xf>
    <xf numFmtId="0" fontId="24" fillId="0" borderId="12" xfId="46" applyFont="1" applyBorder="1" applyAlignment="1">
      <alignment horizontal="center" vertical="center"/>
    </xf>
    <xf numFmtId="0" fontId="21" fillId="0" borderId="13" xfId="46" applyFont="1" applyBorder="1" applyAlignment="1">
      <alignment horizontal="left" vertical="center" wrapText="1" shrinkToFit="1"/>
    </xf>
    <xf numFmtId="0" fontId="24" fillId="0" borderId="12" xfId="46" applyFont="1" applyBorder="1" applyAlignment="1">
      <alignment vertical="center"/>
    </xf>
    <xf numFmtId="0" fontId="21" fillId="0" borderId="10" xfId="46" applyFont="1" applyBorder="1" applyAlignment="1">
      <alignment horizontal="center" vertical="center"/>
    </xf>
    <xf numFmtId="0" fontId="24" fillId="0" borderId="14" xfId="46" applyFont="1" applyBorder="1" applyAlignment="1">
      <alignment horizontal="center" vertical="center"/>
    </xf>
    <xf numFmtId="0" fontId="24" fillId="0" borderId="10" xfId="46" applyFont="1" applyBorder="1" applyAlignment="1" applyProtection="1">
      <alignment vertical="center"/>
      <protection locked="0"/>
    </xf>
    <xf numFmtId="0" fontId="24" fillId="0" borderId="14" xfId="46" applyFont="1" applyBorder="1" applyAlignment="1" applyProtection="1">
      <alignment horizontal="center" vertical="center"/>
      <protection locked="0"/>
    </xf>
    <xf numFmtId="0" fontId="24" fillId="0" borderId="15" xfId="46" applyFont="1" applyBorder="1" applyAlignment="1">
      <alignment vertical="center"/>
    </xf>
    <xf numFmtId="0" fontId="24" fillId="0" borderId="16" xfId="46" applyFont="1" applyBorder="1" applyAlignment="1">
      <alignment vertical="center"/>
    </xf>
    <xf numFmtId="0" fontId="24" fillId="0" borderId="0" xfId="46" applyFont="1" applyAlignment="1">
      <alignment vertical="center"/>
    </xf>
    <xf numFmtId="0" fontId="73" fillId="0" borderId="17" xfId="0" applyFont="1" applyBorder="1" applyAlignment="1">
      <alignment horizontal="center" vertical="center"/>
    </xf>
    <xf numFmtId="0" fontId="74" fillId="0" borderId="0" xfId="0" applyFont="1">
      <alignment vertical="center"/>
    </xf>
    <xf numFmtId="0" fontId="0" fillId="0" borderId="0" xfId="0">
      <alignment vertical="center"/>
    </xf>
    <xf numFmtId="0" fontId="75" fillId="0" borderId="0" xfId="0" applyFont="1">
      <alignment vertical="center"/>
    </xf>
    <xf numFmtId="0" fontId="75" fillId="0" borderId="0" xfId="0" applyFont="1" applyAlignment="1"/>
    <xf numFmtId="0" fontId="0" fillId="0" borderId="17" xfId="0" applyBorder="1" applyAlignment="1">
      <alignment horizontal="center" vertical="center"/>
    </xf>
    <xf numFmtId="0" fontId="0" fillId="0" borderId="18" xfId="0" applyBorder="1" applyAlignment="1">
      <alignment horizontal="center" vertical="center"/>
    </xf>
    <xf numFmtId="0" fontId="73" fillId="0" borderId="18" xfId="0" applyFont="1" applyBorder="1" applyAlignment="1">
      <alignment horizontal="center" vertical="center"/>
    </xf>
    <xf numFmtId="0" fontId="0" fillId="0" borderId="18" xfId="0" applyBorder="1">
      <alignment vertical="center"/>
    </xf>
    <xf numFmtId="0" fontId="0" fillId="0" borderId="17" xfId="0" applyBorder="1">
      <alignment vertical="center"/>
    </xf>
    <xf numFmtId="0" fontId="0" fillId="0" borderId="17" xfId="0" applyBorder="1" applyAlignment="1">
      <alignment horizontal="right" vertical="center"/>
    </xf>
    <xf numFmtId="0" fontId="0" fillId="0" borderId="18" xfId="0" applyBorder="1" applyAlignment="1">
      <alignment horizontal="center" vertical="center" wrapText="1"/>
    </xf>
    <xf numFmtId="0" fontId="0" fillId="0" borderId="0" xfId="0" applyAlignment="1"/>
    <xf numFmtId="0" fontId="0" fillId="0" borderId="0" xfId="0" applyAlignment="1">
      <alignment vertical="top"/>
    </xf>
    <xf numFmtId="0" fontId="76" fillId="0" borderId="0" xfId="0" applyFont="1" applyAlignment="1"/>
    <xf numFmtId="0" fontId="37" fillId="0" borderId="0" xfId="50" applyFont="1" applyFill="1" applyBorder="1">
      <alignment vertical="center"/>
    </xf>
    <xf numFmtId="0" fontId="38" fillId="0" borderId="0" xfId="45" applyFont="1" applyFill="1" applyBorder="1" applyAlignment="1">
      <alignment horizontal="center" vertical="center"/>
    </xf>
    <xf numFmtId="0" fontId="29" fillId="0" borderId="0" xfId="45" applyFont="1" applyFill="1" applyBorder="1" applyAlignment="1">
      <alignment horizontal="center" vertical="center"/>
    </xf>
    <xf numFmtId="0" fontId="31" fillId="0" borderId="0" xfId="45" applyFont="1" applyFill="1" applyBorder="1">
      <alignment vertical="center"/>
    </xf>
    <xf numFmtId="0" fontId="17" fillId="0" borderId="0" xfId="45" applyFont="1" applyFill="1" applyBorder="1">
      <alignment vertical="center"/>
    </xf>
    <xf numFmtId="0" fontId="35" fillId="0" borderId="0" xfId="50" applyFont="1" applyFill="1" applyBorder="1">
      <alignment vertical="center"/>
    </xf>
    <xf numFmtId="176" fontId="35" fillId="0" borderId="121" xfId="50" applyNumberFormat="1" applyFont="1" applyFill="1" applyBorder="1">
      <alignment vertical="center"/>
    </xf>
    <xf numFmtId="176" fontId="35" fillId="0" borderId="122" xfId="50" applyNumberFormat="1" applyFont="1" applyFill="1" applyBorder="1">
      <alignment vertical="center"/>
    </xf>
    <xf numFmtId="178" fontId="37" fillId="0" borderId="0" xfId="50" applyNumberFormat="1" applyFont="1" applyFill="1" applyBorder="1">
      <alignment vertical="center"/>
    </xf>
    <xf numFmtId="0" fontId="35" fillId="0" borderId="123" xfId="50" applyFont="1" applyFill="1" applyBorder="1">
      <alignment vertical="center"/>
    </xf>
    <xf numFmtId="177" fontId="35" fillId="0" borderId="124" xfId="50" applyNumberFormat="1" applyFont="1" applyFill="1" applyBorder="1">
      <alignment vertical="center"/>
    </xf>
    <xf numFmtId="177" fontId="35" fillId="0" borderId="125" xfId="50" applyNumberFormat="1" applyFont="1" applyFill="1" applyBorder="1">
      <alignment vertical="center"/>
    </xf>
    <xf numFmtId="0" fontId="35" fillId="0" borderId="0" xfId="50" applyFont="1" applyFill="1" applyBorder="1" applyAlignment="1">
      <alignment vertical="center" shrinkToFit="1"/>
    </xf>
    <xf numFmtId="0" fontId="35" fillId="0" borderId="0" xfId="50" applyFont="1" applyFill="1" applyBorder="1" applyAlignment="1">
      <alignment horizontal="center" vertical="center"/>
    </xf>
    <xf numFmtId="179" fontId="35" fillId="0" borderId="126" xfId="50" applyNumberFormat="1" applyFont="1" applyFill="1" applyBorder="1">
      <alignment vertical="center"/>
    </xf>
    <xf numFmtId="179" fontId="35" fillId="0" borderId="127" xfId="50" applyNumberFormat="1" applyFont="1" applyFill="1" applyBorder="1">
      <alignment vertical="center"/>
    </xf>
    <xf numFmtId="179" fontId="35" fillId="0" borderId="128" xfId="50" applyNumberFormat="1" applyFont="1" applyFill="1" applyBorder="1">
      <alignment vertical="center"/>
    </xf>
    <xf numFmtId="179" fontId="35" fillId="0" borderId="129" xfId="50" applyNumberFormat="1" applyFont="1" applyFill="1" applyBorder="1">
      <alignment vertical="center"/>
    </xf>
    <xf numFmtId="176" fontId="35" fillId="0" borderId="0" xfId="50" applyNumberFormat="1" applyFont="1" applyFill="1" applyBorder="1" applyAlignment="1" applyProtection="1">
      <alignment horizontal="right" vertical="center"/>
      <protection locked="0"/>
    </xf>
    <xf numFmtId="179" fontId="35" fillId="0" borderId="0" xfId="50" applyNumberFormat="1" applyFont="1" applyFill="1" applyBorder="1">
      <alignment vertical="center"/>
    </xf>
    <xf numFmtId="179" fontId="35" fillId="0" borderId="0" xfId="50" applyNumberFormat="1" applyFont="1" applyFill="1" applyBorder="1" applyAlignment="1">
      <alignment horizontal="center" vertical="center"/>
    </xf>
    <xf numFmtId="0" fontId="35" fillId="0" borderId="19" xfId="50" applyFont="1" applyFill="1" applyBorder="1" applyAlignment="1">
      <alignment horizontal="center" vertical="center" shrinkToFit="1"/>
    </xf>
    <xf numFmtId="0" fontId="35" fillId="0" borderId="17" xfId="50" applyFont="1" applyFill="1" applyBorder="1" applyAlignment="1" applyProtection="1">
      <alignment horizontal="center" vertical="center"/>
      <protection locked="0"/>
    </xf>
    <xf numFmtId="0" fontId="35" fillId="0" borderId="20" xfId="50" applyFont="1" applyFill="1" applyBorder="1" applyAlignment="1">
      <alignment horizontal="center" vertical="center" shrinkToFit="1"/>
    </xf>
    <xf numFmtId="0" fontId="35" fillId="0" borderId="21" xfId="50" applyFont="1" applyFill="1" applyBorder="1" applyAlignment="1" applyProtection="1">
      <alignment horizontal="center" vertical="center"/>
      <protection locked="0"/>
    </xf>
    <xf numFmtId="0" fontId="41" fillId="0" borderId="0" xfId="50" applyFont="1" applyFill="1" applyBorder="1">
      <alignment vertical="center"/>
    </xf>
    <xf numFmtId="0" fontId="41" fillId="0" borderId="0" xfId="50" applyFont="1" applyFill="1" applyBorder="1" applyAlignment="1">
      <alignment vertical="center" wrapText="1"/>
    </xf>
    <xf numFmtId="0" fontId="41" fillId="0" borderId="0" xfId="50" applyFont="1" applyFill="1" applyBorder="1" applyAlignment="1">
      <alignment horizontal="right" vertical="center"/>
    </xf>
    <xf numFmtId="0" fontId="74" fillId="0" borderId="0" xfId="42" applyFont="1" applyAlignment="1">
      <alignment vertical="center"/>
    </xf>
    <xf numFmtId="0" fontId="28" fillId="0" borderId="0" xfId="0" applyFont="1" applyAlignment="1">
      <alignment vertical="center"/>
    </xf>
    <xf numFmtId="0" fontId="74" fillId="0" borderId="0" xfId="42" applyFont="1" applyAlignment="1">
      <alignment horizontal="right" vertical="center"/>
    </xf>
    <xf numFmtId="0" fontId="45" fillId="0" borderId="0" xfId="42" applyFont="1" applyBorder="1" applyAlignment="1">
      <alignment horizontal="center" vertical="center"/>
    </xf>
    <xf numFmtId="0" fontId="46" fillId="0" borderId="22" xfId="42" applyFont="1" applyBorder="1" applyAlignment="1">
      <alignment horizontal="left" vertical="center" wrapText="1"/>
    </xf>
    <xf numFmtId="0" fontId="74" fillId="0" borderId="21" xfId="0" applyFont="1" applyBorder="1">
      <alignment vertical="center"/>
    </xf>
    <xf numFmtId="0" fontId="74" fillId="0" borderId="17" xfId="42" applyFont="1" applyBorder="1" applyAlignment="1">
      <alignment horizontal="center" vertical="center"/>
    </xf>
    <xf numFmtId="0" fontId="74" fillId="0" borderId="18" xfId="42" applyFont="1" applyBorder="1" applyAlignment="1">
      <alignment horizontal="center" vertical="center" wrapText="1"/>
    </xf>
    <xf numFmtId="0" fontId="74" fillId="0" borderId="17" xfId="42" applyFont="1" applyBorder="1" applyAlignment="1">
      <alignment horizontal="center" vertical="center" wrapText="1"/>
    </xf>
    <xf numFmtId="0" fontId="47" fillId="0" borderId="0" xfId="42" applyFont="1" applyAlignment="1">
      <alignment vertical="center"/>
    </xf>
    <xf numFmtId="0" fontId="74" fillId="0" borderId="17" xfId="42" applyFont="1" applyBorder="1" applyAlignment="1">
      <alignment horizontal="right" vertical="center" wrapText="1"/>
    </xf>
    <xf numFmtId="0" fontId="74" fillId="0" borderId="18" xfId="42" applyFont="1" applyBorder="1" applyAlignment="1">
      <alignment horizontal="right" vertical="center" wrapText="1"/>
    </xf>
    <xf numFmtId="0" fontId="48" fillId="0" borderId="0" xfId="42" applyFont="1" applyAlignment="1">
      <alignment horizontal="left" vertical="center"/>
    </xf>
    <xf numFmtId="0" fontId="49" fillId="0" borderId="0" xfId="0" applyFont="1" applyAlignment="1">
      <alignment vertical="center"/>
    </xf>
    <xf numFmtId="0" fontId="46" fillId="0" borderId="0" xfId="42" applyFont="1" applyAlignment="1">
      <alignment horizontal="right" vertical="center"/>
    </xf>
    <xf numFmtId="0" fontId="46" fillId="0" borderId="0" xfId="42" applyFont="1" applyAlignment="1">
      <alignment horizontal="center" vertical="center"/>
    </xf>
    <xf numFmtId="0" fontId="50" fillId="0" borderId="22" xfId="42" applyFont="1" applyBorder="1" applyAlignment="1">
      <alignment horizontal="left" vertical="center"/>
    </xf>
    <xf numFmtId="0" fontId="50" fillId="0" borderId="23" xfId="42" applyFont="1" applyBorder="1" applyAlignment="1">
      <alignment horizontal="left" vertical="center"/>
    </xf>
    <xf numFmtId="0" fontId="50" fillId="0" borderId="18" xfId="42" applyFont="1" applyBorder="1" applyAlignment="1">
      <alignment horizontal="left" vertical="center"/>
    </xf>
    <xf numFmtId="0" fontId="46" fillId="0" borderId="0" xfId="42" applyFont="1"/>
    <xf numFmtId="0" fontId="46" fillId="0" borderId="24" xfId="42" applyFont="1" applyBorder="1" applyAlignment="1">
      <alignment horizontal="left" vertical="center"/>
    </xf>
    <xf numFmtId="0" fontId="46" fillId="0" borderId="25" xfId="42" applyFont="1" applyBorder="1" applyAlignment="1">
      <alignment horizontal="left" vertical="center"/>
    </xf>
    <xf numFmtId="0" fontId="46" fillId="0" borderId="26" xfId="42" applyFont="1" applyBorder="1" applyAlignment="1">
      <alignment horizontal="left" vertical="center"/>
    </xf>
    <xf numFmtId="0" fontId="46" fillId="0" borderId="24" xfId="42" applyFont="1" applyBorder="1" applyAlignment="1">
      <alignment horizontal="center" vertical="center"/>
    </xf>
    <xf numFmtId="0" fontId="46" fillId="0" borderId="25" xfId="42" applyFont="1" applyBorder="1" applyAlignment="1">
      <alignment horizontal="center" vertical="center"/>
    </xf>
    <xf numFmtId="0" fontId="50" fillId="0" borderId="25" xfId="42" applyFont="1" applyBorder="1" applyAlignment="1">
      <alignment vertical="center"/>
    </xf>
    <xf numFmtId="0" fontId="50" fillId="0" borderId="26" xfId="42" applyFont="1" applyBorder="1" applyAlignment="1">
      <alignment vertical="center"/>
    </xf>
    <xf numFmtId="0" fontId="46" fillId="0" borderId="27" xfId="42" applyFont="1" applyBorder="1" applyAlignment="1">
      <alignment horizontal="left" vertical="center"/>
    </xf>
    <xf numFmtId="0" fontId="46" fillId="0" borderId="0" xfId="42" applyFont="1" applyAlignment="1">
      <alignment horizontal="left" vertical="center"/>
    </xf>
    <xf numFmtId="0" fontId="46" fillId="0" borderId="27" xfId="42" applyFont="1" applyBorder="1" applyAlignment="1">
      <alignment horizontal="center" vertical="center"/>
    </xf>
    <xf numFmtId="0" fontId="46" fillId="0" borderId="0" xfId="42" applyFont="1" applyAlignment="1">
      <alignment vertical="center"/>
    </xf>
    <xf numFmtId="0" fontId="46" fillId="0" borderId="28" xfId="42" applyFont="1" applyBorder="1" applyAlignment="1">
      <alignment vertical="center"/>
    </xf>
    <xf numFmtId="0" fontId="50" fillId="0" borderId="0" xfId="42" applyFont="1" applyAlignment="1">
      <alignment vertical="center"/>
    </xf>
    <xf numFmtId="0" fontId="50" fillId="0" borderId="29" xfId="42" applyFont="1" applyBorder="1" applyAlignment="1">
      <alignment vertical="center"/>
    </xf>
    <xf numFmtId="0" fontId="46" fillId="0" borderId="25" xfId="42" applyFont="1" applyBorder="1" applyAlignment="1">
      <alignment vertical="center"/>
    </xf>
    <xf numFmtId="0" fontId="46" fillId="0" borderId="30" xfId="42" applyFont="1" applyBorder="1" applyAlignment="1">
      <alignment horizontal="left" vertical="center"/>
    </xf>
    <xf numFmtId="0" fontId="46" fillId="0" borderId="28" xfId="42" applyFont="1" applyBorder="1" applyAlignment="1">
      <alignment horizontal="left" vertical="center"/>
    </xf>
    <xf numFmtId="0" fontId="46" fillId="0" borderId="31" xfId="42" applyFont="1" applyBorder="1" applyAlignment="1">
      <alignment horizontal="left" vertical="center"/>
    </xf>
    <xf numFmtId="0" fontId="46" fillId="0" borderId="30" xfId="42" applyFont="1" applyBorder="1" applyAlignment="1">
      <alignment horizontal="center" vertical="center"/>
    </xf>
    <xf numFmtId="0" fontId="50" fillId="0" borderId="28" xfId="42" applyFont="1" applyBorder="1" applyAlignment="1">
      <alignment vertical="center"/>
    </xf>
    <xf numFmtId="0" fontId="50" fillId="0" borderId="31" xfId="42" applyFont="1" applyBorder="1" applyAlignment="1">
      <alignment vertical="center"/>
    </xf>
    <xf numFmtId="0" fontId="46" fillId="0" borderId="27" xfId="42" applyFont="1" applyBorder="1" applyAlignment="1">
      <alignment vertical="center" wrapText="1"/>
    </xf>
    <xf numFmtId="0" fontId="46" fillId="0" borderId="17" xfId="42" applyFont="1" applyBorder="1" applyAlignment="1">
      <alignment horizontal="center" vertical="center" wrapText="1"/>
    </xf>
    <xf numFmtId="0" fontId="77" fillId="0" borderId="0" xfId="42" applyFont="1" applyAlignment="1">
      <alignment wrapText="1"/>
    </xf>
    <xf numFmtId="0" fontId="50" fillId="0" borderId="21" xfId="42" applyFont="1" applyBorder="1" applyAlignment="1">
      <alignment vertical="center"/>
    </xf>
    <xf numFmtId="0" fontId="46" fillId="0" borderId="25" xfId="42" applyFont="1" applyBorder="1" applyAlignment="1">
      <alignment horizontal="center" vertical="center" wrapText="1"/>
    </xf>
    <xf numFmtId="0" fontId="77" fillId="0" borderId="0" xfId="42" applyFont="1" applyAlignment="1">
      <alignment horizontal="left" wrapText="1"/>
    </xf>
    <xf numFmtId="0" fontId="46" fillId="0" borderId="31" xfId="42" applyFont="1" applyBorder="1" applyAlignment="1">
      <alignment vertical="center"/>
    </xf>
    <xf numFmtId="0" fontId="46" fillId="0" borderId="32" xfId="42" applyFont="1" applyBorder="1" applyAlignment="1">
      <alignment vertical="center"/>
    </xf>
    <xf numFmtId="0" fontId="50" fillId="0" borderId="27" xfId="42" applyFont="1" applyBorder="1" applyAlignment="1">
      <alignment vertical="center"/>
    </xf>
    <xf numFmtId="0" fontId="46" fillId="0" borderId="27" xfId="42" applyFont="1" applyBorder="1" applyAlignment="1">
      <alignment vertical="center"/>
    </xf>
    <xf numFmtId="0" fontId="50" fillId="0" borderId="17" xfId="42" applyFont="1" applyBorder="1" applyAlignment="1">
      <alignment vertical="center"/>
    </xf>
    <xf numFmtId="0" fontId="50" fillId="0" borderId="29" xfId="42" applyFont="1" applyBorder="1" applyAlignment="1">
      <alignment horizontal="center" vertical="center"/>
    </xf>
    <xf numFmtId="0" fontId="46" fillId="0" borderId="25" xfId="42" applyFont="1" applyBorder="1"/>
    <xf numFmtId="0" fontId="46" fillId="0" borderId="26" xfId="42" applyFont="1" applyBorder="1" applyAlignment="1">
      <alignment vertical="center"/>
    </xf>
    <xf numFmtId="0" fontId="46" fillId="0" borderId="28" xfId="42" applyFont="1" applyBorder="1" applyAlignment="1">
      <alignment horizontal="center" vertical="center" wrapText="1"/>
    </xf>
    <xf numFmtId="0" fontId="46" fillId="0" borderId="28" xfId="42" applyFont="1" applyBorder="1" applyAlignment="1">
      <alignment horizontal="center" vertical="center"/>
    </xf>
    <xf numFmtId="0" fontId="46" fillId="0" borderId="28" xfId="42" applyFont="1" applyBorder="1"/>
    <xf numFmtId="0" fontId="46" fillId="0" borderId="29" xfId="42" applyFont="1" applyBorder="1" applyAlignment="1">
      <alignment vertical="center"/>
    </xf>
    <xf numFmtId="180" fontId="46" fillId="0" borderId="28" xfId="42" applyNumberFormat="1" applyFont="1" applyBorder="1" applyAlignment="1">
      <alignment horizontal="center" vertical="center"/>
    </xf>
    <xf numFmtId="0" fontId="46" fillId="0" borderId="33" xfId="42" applyFont="1" applyBorder="1" applyAlignment="1">
      <alignment vertical="center" wrapText="1"/>
    </xf>
    <xf numFmtId="0" fontId="50" fillId="0" borderId="33" xfId="42" applyFont="1" applyBorder="1" applyAlignment="1">
      <alignment vertical="center"/>
    </xf>
    <xf numFmtId="0" fontId="46" fillId="0" borderId="33" xfId="42" applyFont="1" applyBorder="1" applyAlignment="1">
      <alignment vertical="center"/>
    </xf>
    <xf numFmtId="0" fontId="50" fillId="0" borderId="18" xfId="42" applyFont="1" applyBorder="1" applyAlignment="1">
      <alignment vertical="center"/>
    </xf>
    <xf numFmtId="0" fontId="50" fillId="0" borderId="22" xfId="42" applyFont="1" applyBorder="1" applyAlignment="1">
      <alignment vertical="center"/>
    </xf>
    <xf numFmtId="0" fontId="46" fillId="0" borderId="0" xfId="42" applyFont="1" applyAlignment="1">
      <alignment horizontal="center" vertical="center" wrapText="1"/>
    </xf>
    <xf numFmtId="180" fontId="46" fillId="0" borderId="23" xfId="42" applyNumberFormat="1" applyFont="1" applyBorder="1" applyAlignment="1">
      <alignment horizontal="center" vertical="center"/>
    </xf>
    <xf numFmtId="180" fontId="46" fillId="0" borderId="18" xfId="42" applyNumberFormat="1" applyFont="1" applyBorder="1" applyAlignment="1">
      <alignment horizontal="center" vertical="center"/>
    </xf>
    <xf numFmtId="180" fontId="46" fillId="0" borderId="29" xfId="42" applyNumberFormat="1" applyFont="1" applyBorder="1" applyAlignment="1">
      <alignment vertical="center"/>
    </xf>
    <xf numFmtId="0" fontId="46" fillId="0" borderId="30" xfId="42" applyFont="1" applyBorder="1" applyAlignment="1">
      <alignment vertical="center" wrapText="1"/>
    </xf>
    <xf numFmtId="180" fontId="46" fillId="0" borderId="31" xfId="42" applyNumberFormat="1" applyFont="1" applyBorder="1" applyAlignment="1">
      <alignment vertical="center"/>
    </xf>
    <xf numFmtId="181" fontId="46" fillId="0" borderId="0" xfId="42" applyNumberFormat="1" applyFont="1" applyAlignment="1">
      <alignment vertical="center"/>
    </xf>
    <xf numFmtId="0" fontId="41" fillId="0" borderId="0" xfId="42" applyFont="1" applyAlignment="1">
      <alignment vertical="top"/>
    </xf>
    <xf numFmtId="0" fontId="41" fillId="0" borderId="0" xfId="42" applyFont="1" applyAlignment="1">
      <alignment vertical="top" wrapText="1"/>
    </xf>
    <xf numFmtId="0" fontId="41" fillId="0" borderId="0" xfId="42" applyFont="1" applyAlignment="1">
      <alignment horizontal="left" vertical="top"/>
    </xf>
    <xf numFmtId="0" fontId="46" fillId="0" borderId="0" xfId="42" applyFont="1" applyAlignment="1">
      <alignment horizontal="left" vertical="top"/>
    </xf>
    <xf numFmtId="0" fontId="46" fillId="0" borderId="0" xfId="42" applyFont="1" applyAlignment="1">
      <alignment horizontal="left"/>
    </xf>
    <xf numFmtId="0" fontId="41" fillId="0" borderId="0" xfId="42" applyFont="1" applyAlignment="1">
      <alignment vertical="center"/>
    </xf>
    <xf numFmtId="0" fontId="46" fillId="0" borderId="0" xfId="42" applyFont="1" applyAlignment="1">
      <alignment horizontal="center"/>
    </xf>
    <xf numFmtId="0" fontId="48" fillId="0" borderId="0" xfId="51" applyFont="1">
      <alignment vertical="center"/>
    </xf>
    <xf numFmtId="0" fontId="46" fillId="0" borderId="0" xfId="51" applyFont="1">
      <alignment vertical="center"/>
    </xf>
    <xf numFmtId="0" fontId="46" fillId="0" borderId="0" xfId="51" applyFont="1" applyAlignment="1">
      <alignment horizontal="right" vertical="center"/>
    </xf>
    <xf numFmtId="0" fontId="46" fillId="0" borderId="0" xfId="51" applyFont="1" applyAlignment="1">
      <alignment horizontal="center" vertical="center"/>
    </xf>
    <xf numFmtId="0" fontId="74" fillId="0" borderId="0" xfId="42" applyFont="1" applyAlignment="1">
      <alignment vertical="center"/>
    </xf>
    <xf numFmtId="0" fontId="46" fillId="0" borderId="0" xfId="51" applyFont="1" applyAlignment="1">
      <alignment vertical="center" wrapText="1"/>
    </xf>
    <xf numFmtId="0" fontId="78" fillId="0" borderId="0" xfId="48" applyFont="1">
      <alignment vertical="center"/>
    </xf>
    <xf numFmtId="0" fontId="78" fillId="0" borderId="0" xfId="48" applyFont="1">
      <alignment vertical="center"/>
    </xf>
    <xf numFmtId="0" fontId="78" fillId="0" borderId="0" xfId="48" applyFont="1" applyAlignment="1">
      <alignment horizontal="center" vertical="center"/>
    </xf>
    <xf numFmtId="0" fontId="79" fillId="0" borderId="0" xfId="48" applyFont="1" applyAlignment="1">
      <alignment horizontal="left" vertical="center"/>
    </xf>
    <xf numFmtId="0" fontId="80" fillId="0" borderId="0" xfId="48" applyFont="1" applyAlignment="1">
      <alignment horizontal="left" vertical="center"/>
    </xf>
    <xf numFmtId="0" fontId="81" fillId="0" borderId="0" xfId="48" applyFont="1">
      <alignment vertical="center"/>
    </xf>
    <xf numFmtId="0" fontId="79" fillId="0" borderId="0" xfId="48" applyFont="1">
      <alignment vertical="center"/>
    </xf>
    <xf numFmtId="0" fontId="82" fillId="0" borderId="0" xfId="48" applyFont="1" applyAlignment="1">
      <alignment horizontal="left" vertical="center"/>
    </xf>
    <xf numFmtId="0" fontId="83" fillId="0" borderId="0" xfId="48" applyFont="1">
      <alignment vertical="center"/>
    </xf>
    <xf numFmtId="0" fontId="78" fillId="0" borderId="25" xfId="48" applyFont="1" applyBorder="1">
      <alignment vertical="center"/>
    </xf>
    <xf numFmtId="0" fontId="84" fillId="0" borderId="25" xfId="48" applyFont="1" applyBorder="1" applyAlignment="1">
      <alignment horizontal="right" vertical="center"/>
    </xf>
    <xf numFmtId="0" fontId="78" fillId="0" borderId="0" xfId="48" applyFont="1" applyAlignment="1">
      <alignment vertical="center" shrinkToFit="1"/>
    </xf>
    <xf numFmtId="0" fontId="80" fillId="0" borderId="0" xfId="48" applyFont="1" applyAlignment="1">
      <alignment horizontal="right" vertical="center"/>
    </xf>
    <xf numFmtId="0" fontId="78" fillId="0" borderId="0" xfId="48" applyFont="1" applyBorder="1" applyAlignment="1">
      <alignment vertical="center"/>
    </xf>
    <xf numFmtId="0" fontId="78" fillId="0" borderId="0" xfId="48" applyFont="1" applyFill="1" applyBorder="1">
      <alignment vertical="center"/>
    </xf>
    <xf numFmtId="0" fontId="78" fillId="0" borderId="0" xfId="48" applyFont="1" applyFill="1" applyBorder="1" applyAlignment="1">
      <alignment vertical="center"/>
    </xf>
    <xf numFmtId="0" fontId="79" fillId="0" borderId="0" xfId="48" applyFont="1" applyFill="1" applyBorder="1">
      <alignment vertical="center"/>
    </xf>
    <xf numFmtId="0" fontId="78" fillId="0" borderId="0" xfId="48" applyFont="1" applyBorder="1">
      <alignment vertical="center"/>
    </xf>
    <xf numFmtId="184" fontId="78" fillId="0" borderId="0" xfId="48" applyNumberFormat="1" applyFont="1" applyFill="1" applyBorder="1" applyAlignment="1" applyProtection="1">
      <alignment vertical="center"/>
      <protection locked="0"/>
    </xf>
    <xf numFmtId="0" fontId="46" fillId="0" borderId="0" xfId="43" applyFont="1">
      <alignment vertical="center"/>
    </xf>
    <xf numFmtId="0" fontId="74" fillId="0" borderId="0" xfId="44" applyFont="1" applyAlignment="1">
      <alignment horizontal="left" vertical="center"/>
    </xf>
    <xf numFmtId="0" fontId="74" fillId="0" borderId="0" xfId="44" applyFont="1" applyBorder="1" applyAlignment="1">
      <alignment horizontal="left" vertical="center"/>
    </xf>
    <xf numFmtId="0" fontId="25" fillId="0" borderId="34" xfId="44" applyFont="1" applyBorder="1" applyAlignment="1">
      <alignment horizontal="center" vertical="center" wrapText="1"/>
    </xf>
    <xf numFmtId="0" fontId="75" fillId="0" borderId="35" xfId="44" applyFont="1" applyBorder="1" applyAlignment="1">
      <alignment horizontal="center" vertical="center"/>
    </xf>
    <xf numFmtId="0" fontId="25" fillId="0" borderId="0" xfId="43" applyFont="1">
      <alignment vertical="center"/>
    </xf>
    <xf numFmtId="0" fontId="25" fillId="0" borderId="36" xfId="43" applyFont="1" applyBorder="1" applyAlignment="1">
      <alignment horizontal="center" vertical="center"/>
    </xf>
    <xf numFmtId="0" fontId="25" fillId="0" borderId="0" xfId="43" applyFont="1" applyAlignment="1">
      <alignment horizontal="left"/>
    </xf>
    <xf numFmtId="0" fontId="25" fillId="0" borderId="0" xfId="43" applyFont="1" applyAlignment="1">
      <alignment vertical="center" wrapText="1"/>
    </xf>
    <xf numFmtId="0" fontId="25" fillId="0" borderId="37" xfId="43" applyFont="1" applyBorder="1" applyAlignment="1">
      <alignment horizontal="center" vertical="center"/>
    </xf>
    <xf numFmtId="0" fontId="25" fillId="0" borderId="38" xfId="43" applyFont="1" applyBorder="1" applyAlignment="1">
      <alignment horizontal="center" vertical="center"/>
    </xf>
    <xf numFmtId="0" fontId="25" fillId="0" borderId="37" xfId="43" applyFont="1" applyBorder="1" applyAlignment="1">
      <alignment horizontal="center" vertical="center" wrapText="1"/>
    </xf>
    <xf numFmtId="0" fontId="25" fillId="0" borderId="39" xfId="43" applyFont="1" applyBorder="1" applyAlignment="1">
      <alignment horizontal="center" vertical="center"/>
    </xf>
    <xf numFmtId="0" fontId="25" fillId="0" borderId="40" xfId="43" applyFont="1" applyBorder="1" applyAlignment="1">
      <alignment horizontal="center" vertical="center"/>
    </xf>
    <xf numFmtId="0" fontId="25" fillId="0" borderId="41" xfId="43" applyFont="1" applyBorder="1" applyAlignment="1">
      <alignment horizontal="center" vertical="center" wrapText="1"/>
    </xf>
    <xf numFmtId="0" fontId="25" fillId="0" borderId="41" xfId="43" applyFont="1" applyBorder="1" applyAlignment="1">
      <alignment horizontal="center" vertical="center"/>
    </xf>
    <xf numFmtId="0" fontId="25" fillId="0" borderId="42" xfId="43" applyFont="1" applyBorder="1" applyAlignment="1">
      <alignment horizontal="center" vertical="center"/>
    </xf>
    <xf numFmtId="0" fontId="25" fillId="0" borderId="43" xfId="43" applyFont="1" applyBorder="1" applyAlignment="1">
      <alignment horizontal="center" vertical="center" wrapText="1"/>
    </xf>
    <xf numFmtId="0" fontId="25" fillId="0" borderId="44" xfId="43" applyFont="1" applyBorder="1" applyAlignment="1">
      <alignment horizontal="center" vertical="center"/>
    </xf>
    <xf numFmtId="0" fontId="25" fillId="0" borderId="45" xfId="43" applyFont="1" applyBorder="1" applyAlignment="1">
      <alignment horizontal="center" vertical="center"/>
    </xf>
    <xf numFmtId="0" fontId="25" fillId="0" borderId="43" xfId="43" applyFont="1" applyBorder="1" applyAlignment="1">
      <alignment horizontal="center" vertical="center"/>
    </xf>
    <xf numFmtId="0" fontId="25" fillId="0" borderId="0" xfId="43" applyFont="1" applyBorder="1" applyAlignment="1">
      <alignment horizontal="center" vertical="center" wrapText="1"/>
    </xf>
    <xf numFmtId="0" fontId="25" fillId="0" borderId="0" xfId="43" applyFont="1" applyBorder="1" applyAlignment="1">
      <alignment horizontal="left" vertical="center" wrapText="1"/>
    </xf>
    <xf numFmtId="0" fontId="85" fillId="0" borderId="0" xfId="48" applyFont="1" applyAlignment="1">
      <alignment horizontal="right" vertical="center"/>
    </xf>
    <xf numFmtId="0" fontId="25" fillId="0" borderId="0" xfId="43" applyFont="1" applyBorder="1" applyAlignment="1">
      <alignment horizontal="center" vertical="center"/>
    </xf>
    <xf numFmtId="0" fontId="46" fillId="0" borderId="0" xfId="43" applyFont="1" applyBorder="1">
      <alignment vertical="center"/>
    </xf>
    <xf numFmtId="0" fontId="25" fillId="0" borderId="38" xfId="43" applyFont="1" applyBorder="1" applyAlignment="1">
      <alignment horizontal="center" vertical="center" wrapText="1"/>
    </xf>
    <xf numFmtId="0" fontId="25" fillId="0" borderId="46" xfId="43" applyFont="1" applyBorder="1" applyAlignment="1">
      <alignment horizontal="center" vertical="center" wrapText="1"/>
    </xf>
    <xf numFmtId="0" fontId="25" fillId="0" borderId="36" xfId="43" applyFont="1" applyBorder="1" applyAlignment="1">
      <alignment horizontal="center" vertical="center" wrapText="1"/>
    </xf>
    <xf numFmtId="0" fontId="48" fillId="0" borderId="0" xfId="45" applyFont="1">
      <alignment vertical="center"/>
    </xf>
    <xf numFmtId="0" fontId="56" fillId="0" borderId="0" xfId="45" applyFont="1">
      <alignment vertical="center"/>
    </xf>
    <xf numFmtId="0" fontId="46" fillId="0" borderId="0" xfId="45" applyFont="1" applyAlignment="1">
      <alignment horizontal="right" vertical="center"/>
    </xf>
    <xf numFmtId="0" fontId="45" fillId="0" borderId="0" xfId="45" applyFont="1" applyAlignment="1">
      <alignment horizontal="center" vertical="center"/>
    </xf>
    <xf numFmtId="0" fontId="46" fillId="0" borderId="22" xfId="45" applyFont="1" applyBorder="1" applyAlignment="1">
      <alignment horizontal="left" vertical="center"/>
    </xf>
    <xf numFmtId="0" fontId="45" fillId="0" borderId="22" xfId="45" applyFont="1" applyBorder="1" applyAlignment="1">
      <alignment horizontal="center" vertical="center"/>
    </xf>
    <xf numFmtId="0" fontId="45" fillId="0" borderId="23" xfId="45" applyFont="1" applyBorder="1" applyAlignment="1">
      <alignment horizontal="center" vertical="center"/>
    </xf>
    <xf numFmtId="0" fontId="45" fillId="0" borderId="18" xfId="45" applyFont="1" applyBorder="1" applyAlignment="1">
      <alignment horizontal="center" vertical="center"/>
    </xf>
    <xf numFmtId="0" fontId="46" fillId="0" borderId="21" xfId="45" applyFont="1" applyBorder="1" applyAlignment="1">
      <alignment horizontal="left" vertical="center"/>
    </xf>
    <xf numFmtId="0" fontId="46" fillId="0" borderId="21" xfId="45" applyFont="1" applyBorder="1" applyAlignment="1">
      <alignment vertical="center"/>
    </xf>
    <xf numFmtId="0" fontId="46" fillId="0" borderId="22" xfId="45" applyFont="1" applyBorder="1" applyAlignment="1">
      <alignment horizontal="center" vertical="center"/>
    </xf>
    <xf numFmtId="0" fontId="46" fillId="0" borderId="22" xfId="45" applyFont="1" applyBorder="1" applyAlignment="1">
      <alignment vertical="center"/>
    </xf>
    <xf numFmtId="0" fontId="46" fillId="0" borderId="27" xfId="45" applyFont="1" applyBorder="1">
      <alignment vertical="center"/>
    </xf>
    <xf numFmtId="0" fontId="46" fillId="0" borderId="29" xfId="45" applyFont="1" applyBorder="1">
      <alignment vertical="center"/>
    </xf>
    <xf numFmtId="0" fontId="46" fillId="0" borderId="29" xfId="45" applyFont="1" applyBorder="1" applyAlignment="1">
      <alignment horizontal="center" vertical="center" wrapText="1" justifyLastLine="1"/>
    </xf>
    <xf numFmtId="0" fontId="46" fillId="24" borderId="17" xfId="45" applyFont="1" applyFill="1" applyBorder="1" applyAlignment="1">
      <alignment horizontal="right" vertical="center" indent="1"/>
    </xf>
    <xf numFmtId="0" fontId="46" fillId="0" borderId="17" xfId="45" applyFont="1" applyBorder="1" applyAlignment="1">
      <alignment horizontal="right" vertical="center" indent="1"/>
    </xf>
    <xf numFmtId="0" fontId="46" fillId="0" borderId="30" xfId="45" applyFont="1" applyBorder="1">
      <alignment vertical="center"/>
    </xf>
    <xf numFmtId="0" fontId="57" fillId="0" borderId="28" xfId="45" applyFont="1" applyBorder="1" applyAlignment="1">
      <alignment horizontal="centerContinuous" vertical="center"/>
    </xf>
    <xf numFmtId="0" fontId="46" fillId="0" borderId="28" xfId="45" applyFont="1" applyBorder="1">
      <alignment vertical="center"/>
    </xf>
    <xf numFmtId="0" fontId="46" fillId="0" borderId="31" xfId="45" applyFont="1" applyBorder="1">
      <alignment vertical="center"/>
    </xf>
    <xf numFmtId="0" fontId="46" fillId="0" borderId="17" xfId="45" applyFont="1" applyBorder="1" applyAlignment="1">
      <alignment vertical="center"/>
    </xf>
    <xf numFmtId="0" fontId="46" fillId="0" borderId="24" xfId="45" applyFont="1" applyBorder="1">
      <alignment vertical="center"/>
    </xf>
    <xf numFmtId="0" fontId="46" fillId="0" borderId="25" xfId="45" applyFont="1" applyBorder="1">
      <alignment vertical="center"/>
    </xf>
    <xf numFmtId="0" fontId="46" fillId="0" borderId="26" xfId="45" applyFont="1" applyBorder="1">
      <alignment vertical="center"/>
    </xf>
    <xf numFmtId="0" fontId="25" fillId="0" borderId="0" xfId="45" applyFont="1">
      <alignment vertical="center"/>
    </xf>
    <xf numFmtId="0" fontId="46" fillId="25" borderId="17" xfId="45" applyFont="1" applyFill="1" applyBorder="1">
      <alignment vertical="center"/>
    </xf>
    <xf numFmtId="0" fontId="46" fillId="25" borderId="17" xfId="45" applyFont="1" applyFill="1" applyBorder="1" applyAlignment="1">
      <alignment horizontal="center" vertical="center"/>
    </xf>
    <xf numFmtId="0" fontId="46" fillId="25" borderId="22" xfId="45" applyFont="1" applyFill="1" applyBorder="1" applyAlignment="1">
      <alignment horizontal="center" vertical="center"/>
    </xf>
    <xf numFmtId="0" fontId="46" fillId="25" borderId="34" xfId="45" applyFont="1" applyFill="1" applyBorder="1" applyAlignment="1">
      <alignment horizontal="center" vertical="center"/>
    </xf>
    <xf numFmtId="0" fontId="46" fillId="25" borderId="47" xfId="45" applyFont="1" applyFill="1" applyBorder="1" applyAlignment="1">
      <alignment horizontal="center" vertical="center"/>
    </xf>
    <xf numFmtId="0" fontId="57" fillId="25" borderId="17" xfId="45" applyFont="1" applyFill="1" applyBorder="1" applyAlignment="1">
      <alignment horizontal="center" vertical="center"/>
    </xf>
    <xf numFmtId="0" fontId="46" fillId="0" borderId="17" xfId="45" applyFont="1" applyBorder="1" applyAlignment="1">
      <alignment horizontal="center" vertical="center"/>
    </xf>
    <xf numFmtId="0" fontId="46" fillId="0" borderId="19" xfId="45" applyFont="1" applyBorder="1" applyAlignment="1">
      <alignment horizontal="right" vertical="center" indent="1"/>
    </xf>
    <xf numFmtId="0" fontId="46" fillId="0" borderId="48" xfId="45" applyFont="1" applyBorder="1" applyAlignment="1">
      <alignment horizontal="center" vertical="center"/>
    </xf>
    <xf numFmtId="0" fontId="57" fillId="25" borderId="17" xfId="45" applyFont="1" applyFill="1" applyBorder="1" applyAlignment="1">
      <alignment horizontal="center" vertical="center" wrapText="1"/>
    </xf>
    <xf numFmtId="0" fontId="46" fillId="0" borderId="22" xfId="45" applyFont="1" applyBorder="1" applyAlignment="1">
      <alignment horizontal="right" vertical="center" indent="1"/>
    </xf>
    <xf numFmtId="0" fontId="46" fillId="0" borderId="35" xfId="45" applyFont="1" applyBorder="1" applyAlignment="1">
      <alignment horizontal="right" vertical="center" indent="1"/>
    </xf>
    <xf numFmtId="0" fontId="46" fillId="0" borderId="49" xfId="45" applyFont="1" applyBorder="1" applyAlignment="1">
      <alignment horizontal="right" vertical="center" indent="1"/>
    </xf>
    <xf numFmtId="0" fontId="46" fillId="0" borderId="0" xfId="45" applyFont="1" applyAlignment="1">
      <alignment horizontal="right" vertical="center" indent="1"/>
    </xf>
    <xf numFmtId="0" fontId="46" fillId="25" borderId="34" xfId="45" applyFont="1" applyFill="1" applyBorder="1">
      <alignment vertical="center"/>
    </xf>
    <xf numFmtId="0" fontId="46" fillId="25" borderId="50" xfId="45" applyFont="1" applyFill="1" applyBorder="1" applyAlignment="1">
      <alignment horizontal="center" vertical="center"/>
    </xf>
    <xf numFmtId="0" fontId="46" fillId="25" borderId="47" xfId="45" applyFont="1" applyFill="1" applyBorder="1">
      <alignment vertical="center"/>
    </xf>
    <xf numFmtId="0" fontId="46" fillId="0" borderId="0" xfId="45" applyFont="1" applyAlignment="1">
      <alignment horizontal="center" vertical="center"/>
    </xf>
    <xf numFmtId="0" fontId="57" fillId="25" borderId="19" xfId="45" applyFont="1" applyFill="1" applyBorder="1" applyAlignment="1">
      <alignment horizontal="center" vertical="center"/>
    </xf>
    <xf numFmtId="0" fontId="46" fillId="24" borderId="17" xfId="45" applyFont="1" applyFill="1" applyBorder="1" applyAlignment="1">
      <alignment horizontal="center" vertical="center"/>
    </xf>
    <xf numFmtId="0" fontId="57" fillId="25" borderId="35" xfId="45" applyFont="1" applyFill="1" applyBorder="1" applyAlignment="1">
      <alignment horizontal="center" vertical="center" wrapText="1"/>
    </xf>
    <xf numFmtId="0" fontId="46" fillId="24" borderId="51" xfId="45" applyFont="1" applyFill="1" applyBorder="1" applyAlignment="1">
      <alignment horizontal="center" vertical="center"/>
    </xf>
    <xf numFmtId="0" fontId="57" fillId="0" borderId="0" xfId="45" applyFont="1" applyAlignment="1">
      <alignment horizontal="center" vertical="center" wrapText="1"/>
    </xf>
    <xf numFmtId="0" fontId="46" fillId="0" borderId="51" xfId="45" applyFont="1" applyBorder="1" applyAlignment="1">
      <alignment horizontal="center" vertical="center"/>
    </xf>
    <xf numFmtId="0" fontId="46" fillId="0" borderId="52" xfId="45" applyFont="1" applyBorder="1">
      <alignment vertical="center"/>
    </xf>
    <xf numFmtId="0" fontId="25" fillId="0" borderId="53" xfId="45" applyFont="1" applyBorder="1">
      <alignment vertical="center"/>
    </xf>
    <xf numFmtId="0" fontId="46" fillId="0" borderId="53" xfId="45" applyFont="1" applyBorder="1" applyAlignment="1">
      <alignment horizontal="right" vertical="center" indent="1"/>
    </xf>
    <xf numFmtId="0" fontId="46" fillId="0" borderId="54" xfId="45" applyFont="1" applyBorder="1">
      <alignment vertical="center"/>
    </xf>
    <xf numFmtId="0" fontId="46" fillId="0" borderId="0" xfId="45" applyFont="1" applyFill="1" applyBorder="1">
      <alignment vertical="center"/>
    </xf>
    <xf numFmtId="0" fontId="46" fillId="25" borderId="39" xfId="45" applyFont="1" applyFill="1" applyBorder="1">
      <alignment vertical="center"/>
    </xf>
    <xf numFmtId="0" fontId="57" fillId="0" borderId="0" xfId="45" applyFont="1" applyFill="1" applyBorder="1" applyAlignment="1">
      <alignment horizontal="center" vertical="center"/>
    </xf>
    <xf numFmtId="0" fontId="57" fillId="25" borderId="55" xfId="45" applyFont="1" applyFill="1" applyBorder="1" applyAlignment="1">
      <alignment horizontal="center" vertical="center"/>
    </xf>
    <xf numFmtId="0" fontId="46" fillId="24" borderId="18" xfId="45" applyFont="1" applyFill="1" applyBorder="1" applyAlignment="1">
      <alignment horizontal="right" vertical="center" indent="1"/>
    </xf>
    <xf numFmtId="0" fontId="57" fillId="0" borderId="0" xfId="45" applyFont="1" applyFill="1" applyBorder="1" applyAlignment="1">
      <alignment horizontal="center" vertical="center" wrapText="1"/>
    </xf>
    <xf numFmtId="0" fontId="57" fillId="25" borderId="44" xfId="45" applyFont="1" applyFill="1" applyBorder="1" applyAlignment="1">
      <alignment horizontal="center" vertical="center" wrapText="1"/>
    </xf>
    <xf numFmtId="0" fontId="46" fillId="24" borderId="56" xfId="45" applyFont="1" applyFill="1" applyBorder="1" applyAlignment="1">
      <alignment horizontal="right" vertical="center" indent="1"/>
    </xf>
    <xf numFmtId="0" fontId="46" fillId="0" borderId="57" xfId="45" applyFont="1" applyBorder="1" applyAlignment="1">
      <alignment horizontal="right" vertical="center" indent="1"/>
    </xf>
    <xf numFmtId="0" fontId="46" fillId="0" borderId="0" xfId="45" applyFont="1" applyBorder="1" applyAlignment="1">
      <alignment vertical="top" wrapText="1"/>
    </xf>
    <xf numFmtId="0" fontId="46" fillId="0" borderId="0" xfId="45" applyFont="1" applyAlignment="1">
      <alignment horizontal="left" vertical="center"/>
    </xf>
    <xf numFmtId="0" fontId="46" fillId="0" borderId="0" xfId="45" applyFont="1">
      <alignment vertical="center"/>
    </xf>
    <xf numFmtId="0" fontId="59" fillId="0" borderId="0" xfId="50" applyFont="1">
      <alignment vertical="center"/>
    </xf>
    <xf numFmtId="0" fontId="59" fillId="0" borderId="0" xfId="50" applyFont="1" applyAlignment="1">
      <alignment vertical="center" textRotation="255" shrinkToFit="1"/>
    </xf>
    <xf numFmtId="0" fontId="78" fillId="0" borderId="0" xfId="47" applyFont="1">
      <alignment vertical="center"/>
    </xf>
    <xf numFmtId="0" fontId="75" fillId="0" borderId="0" xfId="47" applyFont="1">
      <alignment vertical="center"/>
    </xf>
    <xf numFmtId="0" fontId="86" fillId="0" borderId="0" xfId="47" applyFont="1" applyAlignment="1" applyProtection="1">
      <alignment vertical="center" shrinkToFit="1"/>
      <protection locked="0"/>
    </xf>
    <xf numFmtId="0" fontId="59" fillId="26" borderId="130" xfId="50" applyFont="1" applyFill="1" applyBorder="1" applyAlignment="1">
      <alignment vertical="center" textRotation="255" shrinkToFit="1"/>
    </xf>
    <xf numFmtId="0" fontId="59" fillId="26" borderId="0" xfId="50" applyFont="1" applyFill="1" applyAlignment="1">
      <alignment horizontal="centerContinuous" vertical="center"/>
    </xf>
    <xf numFmtId="0" fontId="59" fillId="26" borderId="0" xfId="50" applyFont="1" applyFill="1" applyAlignment="1">
      <alignment horizontal="center" vertical="center"/>
    </xf>
    <xf numFmtId="0" fontId="59" fillId="26" borderId="0" xfId="50" applyFont="1" applyFill="1">
      <alignment vertical="center"/>
    </xf>
    <xf numFmtId="0" fontId="0" fillId="26" borderId="0" xfId="0" applyFill="1">
      <alignment vertical="center"/>
    </xf>
    <xf numFmtId="0" fontId="59" fillId="26" borderId="131" xfId="50" applyFont="1" applyFill="1" applyBorder="1" applyAlignment="1">
      <alignment vertical="center" shrinkToFit="1"/>
    </xf>
    <xf numFmtId="0" fontId="59" fillId="0" borderId="0" xfId="50" applyFont="1" applyAlignment="1">
      <alignment vertical="center" shrinkToFit="1"/>
    </xf>
    <xf numFmtId="0" fontId="61" fillId="0" borderId="0" xfId="0" applyFont="1">
      <alignment vertical="center"/>
    </xf>
    <xf numFmtId="0" fontId="62" fillId="0" borderId="0" xfId="50" applyFont="1">
      <alignment vertical="center"/>
    </xf>
    <xf numFmtId="0" fontId="59" fillId="0" borderId="0" xfId="50" applyFont="1" applyAlignment="1">
      <alignment horizontal="center" vertical="center"/>
    </xf>
    <xf numFmtId="0" fontId="63" fillId="0" borderId="0" xfId="50" applyFont="1" applyAlignment="1">
      <alignment horizontal="center" vertical="center" wrapText="1"/>
    </xf>
    <xf numFmtId="0" fontId="59" fillId="0" borderId="0" xfId="50" applyFont="1" applyAlignment="1">
      <alignment horizontal="center" vertical="center" wrapText="1"/>
    </xf>
    <xf numFmtId="0" fontId="64" fillId="0" borderId="0" xfId="50" applyFont="1" applyAlignment="1">
      <alignment horizontal="center" vertical="center" wrapText="1"/>
    </xf>
    <xf numFmtId="185" fontId="59" fillId="0" borderId="0" xfId="50" applyNumberFormat="1" applyFont="1">
      <alignment vertical="center"/>
    </xf>
    <xf numFmtId="0" fontId="60" fillId="0" borderId="0" xfId="50" applyFont="1">
      <alignment vertical="center"/>
    </xf>
    <xf numFmtId="0" fontId="59" fillId="26" borderId="0" xfId="50" applyFont="1" applyFill="1" applyAlignment="1">
      <alignment horizontal="left" vertical="center"/>
    </xf>
    <xf numFmtId="0" fontId="59" fillId="0" borderId="32" xfId="50" applyFont="1" applyBorder="1" applyAlignment="1">
      <alignment vertical="center" shrinkToFit="1"/>
    </xf>
    <xf numFmtId="0" fontId="59" fillId="26" borderId="130" xfId="50" applyFont="1" applyFill="1" applyBorder="1" applyAlignment="1">
      <alignment vertical="center" shrinkToFit="1"/>
    </xf>
    <xf numFmtId="0" fontId="87" fillId="26" borderId="0" xfId="50" applyFont="1" applyFill="1" applyAlignment="1">
      <alignment horizontal="center" vertical="center"/>
    </xf>
    <xf numFmtId="0" fontId="59" fillId="26" borderId="0" xfId="50" applyFont="1" applyFill="1" applyAlignment="1">
      <alignment vertical="center" shrinkToFit="1"/>
    </xf>
    <xf numFmtId="0" fontId="62" fillId="0" borderId="0" xfId="50" applyFont="1" applyAlignment="1">
      <alignment horizontal="center" vertical="center" wrapText="1"/>
    </xf>
    <xf numFmtId="0" fontId="59" fillId="26" borderId="131" xfId="50" applyFont="1" applyFill="1" applyBorder="1">
      <alignment vertical="center"/>
    </xf>
    <xf numFmtId="0" fontId="88" fillId="0" borderId="25" xfId="47" applyFont="1" applyBorder="1" applyAlignment="1">
      <alignment horizontal="right" vertical="center"/>
    </xf>
    <xf numFmtId="0" fontId="89" fillId="26" borderId="0" xfId="47" applyFont="1" applyFill="1">
      <alignment vertical="center"/>
    </xf>
    <xf numFmtId="0" fontId="78" fillId="26" borderId="0" xfId="47" applyFont="1" applyFill="1">
      <alignment vertical="center"/>
    </xf>
    <xf numFmtId="0" fontId="60" fillId="26" borderId="131" xfId="50" applyFont="1" applyFill="1" applyBorder="1">
      <alignment vertical="center"/>
    </xf>
    <xf numFmtId="188" fontId="63" fillId="0" borderId="0" xfId="50" applyNumberFormat="1" applyFont="1">
      <alignment vertical="center"/>
    </xf>
    <xf numFmtId="0" fontId="63" fillId="0" borderId="0" xfId="50" applyFont="1" applyAlignment="1">
      <alignment vertical="center" wrapText="1"/>
    </xf>
    <xf numFmtId="0" fontId="60" fillId="0" borderId="0" xfId="50" applyFont="1" applyAlignment="1">
      <alignment horizontal="center" vertical="center"/>
    </xf>
    <xf numFmtId="0" fontId="59" fillId="26" borderId="131" xfId="50" applyFont="1" applyFill="1" applyBorder="1" applyAlignment="1">
      <alignment horizontal="left" vertical="center"/>
    </xf>
    <xf numFmtId="188" fontId="59" fillId="0" borderId="0" xfId="50" applyNumberFormat="1" applyFont="1">
      <alignment vertical="center"/>
    </xf>
    <xf numFmtId="187" fontId="59" fillId="0" borderId="0" xfId="50" applyNumberFormat="1" applyFont="1">
      <alignment vertical="center"/>
    </xf>
    <xf numFmtId="1" fontId="59" fillId="0" borderId="0" xfId="50" applyNumberFormat="1" applyFont="1" applyAlignment="1">
      <alignment horizontal="center" vertical="center"/>
    </xf>
    <xf numFmtId="0" fontId="59" fillId="26" borderId="132" xfId="50" applyFont="1" applyFill="1" applyBorder="1" applyAlignment="1">
      <alignment vertical="center" shrinkToFit="1"/>
    </xf>
    <xf numFmtId="0" fontId="59" fillId="26" borderId="133" xfId="50" applyFont="1" applyFill="1" applyBorder="1" applyAlignment="1">
      <alignment horizontal="center" vertical="center"/>
    </xf>
    <xf numFmtId="0" fontId="87" fillId="26" borderId="133" xfId="50" applyFont="1" applyFill="1" applyBorder="1" applyAlignment="1">
      <alignment horizontal="center" vertical="center"/>
    </xf>
    <xf numFmtId="0" fontId="59" fillId="26" borderId="133" xfId="50" applyFont="1" applyFill="1" applyBorder="1" applyAlignment="1">
      <alignment vertical="center" shrinkToFit="1"/>
    </xf>
    <xf numFmtId="0" fontId="59" fillId="26" borderId="134" xfId="50" applyFont="1" applyFill="1" applyBorder="1">
      <alignment vertical="center"/>
    </xf>
    <xf numFmtId="0" fontId="62" fillId="0" borderId="0" xfId="50" applyFont="1" applyAlignment="1">
      <alignment horizontal="centerContinuous" vertical="center" wrapText="1"/>
    </xf>
    <xf numFmtId="0" fontId="64" fillId="0" borderId="0" xfId="50" applyFont="1" applyAlignment="1">
      <alignment vertical="center" wrapText="1"/>
    </xf>
    <xf numFmtId="185" fontId="60" fillId="0" borderId="0" xfId="50" applyNumberFormat="1" applyFont="1">
      <alignment vertical="center"/>
    </xf>
    <xf numFmtId="1" fontId="60" fillId="0" borderId="0" xfId="50" applyNumberFormat="1" applyFont="1">
      <alignment vertical="center"/>
    </xf>
    <xf numFmtId="0" fontId="62" fillId="0" borderId="0" xfId="50" applyFont="1" applyAlignment="1">
      <alignment horizontal="centerContinuous" vertical="center"/>
    </xf>
    <xf numFmtId="185" fontId="60" fillId="0" borderId="0" xfId="50" applyNumberFormat="1" applyFont="1" applyAlignment="1">
      <alignment horizontal="right" vertical="center"/>
    </xf>
    <xf numFmtId="189" fontId="59" fillId="0" borderId="0" xfId="50" applyNumberFormat="1" applyFont="1">
      <alignment vertical="center"/>
    </xf>
    <xf numFmtId="190" fontId="59" fillId="0" borderId="0" xfId="50" applyNumberFormat="1" applyFont="1">
      <alignment vertical="center"/>
    </xf>
    <xf numFmtId="0" fontId="59" fillId="0" borderId="58" xfId="50" applyFont="1" applyBorder="1" applyAlignment="1">
      <alignment vertical="center" shrinkToFit="1"/>
    </xf>
    <xf numFmtId="0" fontId="59" fillId="0" borderId="59" xfId="50" applyFont="1" applyBorder="1" applyAlignment="1">
      <alignment vertical="center" shrinkToFit="1"/>
    </xf>
    <xf numFmtId="0" fontId="59" fillId="0" borderId="59" xfId="50" applyFont="1" applyBorder="1" applyAlignment="1">
      <alignment horizontal="center" vertical="center"/>
    </xf>
    <xf numFmtId="0" fontId="60" fillId="0" borderId="59" xfId="50" applyFont="1" applyBorder="1" applyAlignment="1">
      <alignment horizontal="center" vertical="center"/>
    </xf>
    <xf numFmtId="185" fontId="60" fillId="0" borderId="59" xfId="50" applyNumberFormat="1" applyFont="1" applyBorder="1" applyAlignment="1">
      <alignment horizontal="right" vertical="center"/>
    </xf>
    <xf numFmtId="0" fontId="59" fillId="0" borderId="59" xfId="50" applyFont="1" applyBorder="1">
      <alignment vertical="center"/>
    </xf>
    <xf numFmtId="1" fontId="59" fillId="0" borderId="59" xfId="50" applyNumberFormat="1" applyFont="1" applyBorder="1" applyAlignment="1">
      <alignment horizontal="center" vertical="center"/>
    </xf>
    <xf numFmtId="0" fontId="64" fillId="0" borderId="59" xfId="50" applyFont="1" applyBorder="1" applyAlignment="1">
      <alignment vertical="center" wrapText="1"/>
    </xf>
    <xf numFmtId="189" fontId="59" fillId="0" borderId="59" xfId="50" applyNumberFormat="1" applyFont="1" applyBorder="1">
      <alignment vertical="center"/>
    </xf>
    <xf numFmtId="190" fontId="59" fillId="0" borderId="59" xfId="50" applyNumberFormat="1" applyFont="1" applyBorder="1">
      <alignment vertical="center"/>
    </xf>
    <xf numFmtId="190" fontId="59" fillId="0" borderId="38" xfId="50" applyNumberFormat="1" applyFont="1" applyBorder="1">
      <alignment vertical="center"/>
    </xf>
    <xf numFmtId="0" fontId="59" fillId="0" borderId="60" xfId="50" applyFont="1" applyBorder="1" applyAlignment="1">
      <alignment vertical="center" shrinkToFit="1"/>
    </xf>
    <xf numFmtId="0" fontId="62" fillId="0" borderId="0" xfId="50" applyFont="1" applyAlignment="1">
      <alignment vertical="center" wrapText="1"/>
    </xf>
    <xf numFmtId="0" fontId="63" fillId="0" borderId="0" xfId="50" applyFont="1">
      <alignment vertical="center"/>
    </xf>
    <xf numFmtId="0" fontId="48" fillId="0" borderId="24" xfId="50" applyFont="1" applyBorder="1">
      <alignment vertical="center"/>
    </xf>
    <xf numFmtId="0" fontId="48" fillId="0" borderId="25" xfId="50" applyFont="1" applyBorder="1" applyAlignment="1">
      <alignment vertical="center" wrapText="1"/>
    </xf>
    <xf numFmtId="0" fontId="62" fillId="0" borderId="46" xfId="50" applyFont="1" applyBorder="1" applyAlignment="1">
      <alignment horizontal="center" vertical="center" wrapText="1"/>
    </xf>
    <xf numFmtId="0" fontId="59" fillId="0" borderId="27" xfId="50" applyFont="1" applyBorder="1">
      <alignment vertical="center"/>
    </xf>
    <xf numFmtId="0" fontId="48" fillId="0" borderId="27" xfId="50" applyFont="1" applyBorder="1">
      <alignment vertical="center"/>
    </xf>
    <xf numFmtId="0" fontId="48" fillId="0" borderId="0" xfId="50" applyFont="1" applyAlignment="1">
      <alignment vertical="center" wrapText="1"/>
    </xf>
    <xf numFmtId="49" fontId="59" fillId="0" borderId="0" xfId="50" applyNumberFormat="1" applyFont="1">
      <alignment vertical="center"/>
    </xf>
    <xf numFmtId="0" fontId="86" fillId="0" borderId="0" xfId="47" applyFont="1" applyAlignment="1">
      <alignment vertical="center" shrinkToFit="1"/>
    </xf>
    <xf numFmtId="0" fontId="48" fillId="0" borderId="30" xfId="50" applyFont="1" applyBorder="1">
      <alignment vertical="center"/>
    </xf>
    <xf numFmtId="190" fontId="48" fillId="0" borderId="28" xfId="50" applyNumberFormat="1" applyFont="1" applyBorder="1">
      <alignment vertical="center"/>
    </xf>
    <xf numFmtId="0" fontId="56" fillId="0" borderId="0" xfId="50" applyFont="1">
      <alignment vertical="center"/>
    </xf>
    <xf numFmtId="190" fontId="56" fillId="0" borderId="0" xfId="50" applyNumberFormat="1" applyFont="1">
      <alignment vertical="center"/>
    </xf>
    <xf numFmtId="0" fontId="56" fillId="0" borderId="0" xfId="50" applyFont="1" applyAlignment="1">
      <alignment horizontal="center" vertical="center"/>
    </xf>
    <xf numFmtId="0" fontId="56" fillId="0" borderId="0" xfId="50" applyFont="1" applyAlignment="1">
      <alignment horizontal="left" vertical="top" wrapText="1"/>
    </xf>
    <xf numFmtId="0" fontId="86" fillId="0" borderId="0" xfId="47" applyFont="1" applyBorder="1" applyAlignment="1">
      <alignment vertical="center" shrinkToFit="1"/>
    </xf>
    <xf numFmtId="0" fontId="59" fillId="0" borderId="0" xfId="50" applyFont="1" applyBorder="1">
      <alignment vertical="center"/>
    </xf>
    <xf numFmtId="190" fontId="59" fillId="0" borderId="0" xfId="50" applyNumberFormat="1" applyFont="1" applyBorder="1">
      <alignment vertical="center"/>
    </xf>
    <xf numFmtId="0" fontId="59" fillId="27" borderId="24" xfId="50" applyFont="1" applyFill="1" applyBorder="1" applyAlignment="1">
      <alignment vertical="center" shrinkToFit="1"/>
    </xf>
    <xf numFmtId="190" fontId="59" fillId="27" borderId="26" xfId="50" applyNumberFormat="1" applyFont="1" applyFill="1" applyBorder="1">
      <alignment vertical="center"/>
    </xf>
    <xf numFmtId="190" fontId="59" fillId="28" borderId="24" xfId="50" applyNumberFormat="1" applyFont="1" applyFill="1" applyBorder="1">
      <alignment vertical="center"/>
    </xf>
    <xf numFmtId="0" fontId="62" fillId="28" borderId="26" xfId="50" applyFont="1" applyFill="1" applyBorder="1" applyAlignment="1">
      <alignment horizontal="center" vertical="center" wrapText="1"/>
    </xf>
    <xf numFmtId="0" fontId="59" fillId="0" borderId="27" xfId="50" applyFont="1" applyBorder="1" applyAlignment="1">
      <alignment vertical="center" shrinkToFit="1"/>
    </xf>
    <xf numFmtId="0" fontId="48" fillId="0" borderId="17" xfId="50" applyFont="1" applyBorder="1" applyAlignment="1">
      <alignment horizontal="centerContinuous" vertical="center" wrapText="1"/>
    </xf>
    <xf numFmtId="0" fontId="48" fillId="0" borderId="0" xfId="50" applyFont="1">
      <alignment vertical="center"/>
    </xf>
    <xf numFmtId="0" fontId="48" fillId="0" borderId="0" xfId="50" applyFont="1" applyAlignment="1">
      <alignment horizontal="center" vertical="center"/>
    </xf>
    <xf numFmtId="0" fontId="48" fillId="0" borderId="29" xfId="50" applyFont="1" applyBorder="1" applyAlignment="1">
      <alignment horizontal="center" vertical="center"/>
    </xf>
    <xf numFmtId="0" fontId="48" fillId="0" borderId="27" xfId="50" applyFont="1" applyBorder="1" applyAlignment="1">
      <alignment horizontal="center" vertical="center"/>
    </xf>
    <xf numFmtId="0" fontId="48" fillId="0" borderId="0" xfId="50" applyFont="1" applyBorder="1" applyAlignment="1">
      <alignment horizontal="center" vertical="center" wrapText="1"/>
    </xf>
    <xf numFmtId="0" fontId="48" fillId="0" borderId="0" xfId="50" applyFont="1" applyBorder="1" applyAlignment="1">
      <alignment horizontal="center" vertical="center"/>
    </xf>
    <xf numFmtId="188" fontId="48" fillId="0" borderId="0" xfId="50" applyNumberFormat="1" applyFont="1" applyBorder="1">
      <alignment vertical="center"/>
    </xf>
    <xf numFmtId="190" fontId="59" fillId="0" borderId="29" xfId="50" applyNumberFormat="1" applyFont="1" applyBorder="1">
      <alignment vertical="center"/>
    </xf>
    <xf numFmtId="190" fontId="59" fillId="0" borderId="46" xfId="50" applyNumberFormat="1" applyFont="1" applyBorder="1">
      <alignment vertical="center"/>
    </xf>
    <xf numFmtId="189" fontId="48" fillId="0" borderId="0" xfId="50" applyNumberFormat="1" applyFont="1" applyBorder="1">
      <alignment vertical="center"/>
    </xf>
    <xf numFmtId="191" fontId="48" fillId="0" borderId="0" xfId="50" applyNumberFormat="1" applyFont="1" applyBorder="1" applyAlignment="1">
      <alignment vertical="center"/>
    </xf>
    <xf numFmtId="189" fontId="48" fillId="0" borderId="0" xfId="50" applyNumberFormat="1" applyFont="1" applyBorder="1" applyAlignment="1">
      <alignment vertical="center"/>
    </xf>
    <xf numFmtId="193" fontId="48" fillId="0" borderId="0" xfId="50" applyNumberFormat="1" applyFont="1" applyBorder="1" applyAlignment="1">
      <alignment vertical="center"/>
    </xf>
    <xf numFmtId="188" fontId="63" fillId="0" borderId="0" xfId="50" applyNumberFormat="1" applyFont="1" applyAlignment="1">
      <alignment horizontal="center" vertical="center"/>
    </xf>
    <xf numFmtId="189" fontId="59" fillId="0" borderId="0" xfId="50" applyNumberFormat="1" applyFont="1" applyAlignment="1">
      <alignment horizontal="center" vertical="center"/>
    </xf>
    <xf numFmtId="0" fontId="59" fillId="0" borderId="29" xfId="50" applyFont="1" applyBorder="1" applyAlignment="1">
      <alignment horizontal="center" vertical="center"/>
    </xf>
    <xf numFmtId="0" fontId="59" fillId="0" borderId="27" xfId="50" applyFont="1" applyBorder="1" applyAlignment="1">
      <alignment horizontal="center" vertical="center"/>
    </xf>
    <xf numFmtId="188" fontId="63" fillId="0" borderId="0" xfId="50" applyNumberFormat="1" applyFont="1" applyBorder="1" applyAlignment="1">
      <alignment horizontal="center" vertical="center"/>
    </xf>
    <xf numFmtId="189" fontId="59" fillId="0" borderId="0" xfId="50" applyNumberFormat="1" applyFont="1" applyBorder="1" applyAlignment="1">
      <alignment horizontal="center" vertical="center"/>
    </xf>
    <xf numFmtId="189" fontId="59" fillId="0" borderId="0" xfId="50" applyNumberFormat="1" applyFont="1" applyBorder="1">
      <alignment vertical="center"/>
    </xf>
    <xf numFmtId="0" fontId="59" fillId="0" borderId="0" xfId="50" applyFont="1" applyBorder="1" applyAlignment="1">
      <alignment horizontal="center" vertical="center"/>
    </xf>
    <xf numFmtId="188" fontId="63" fillId="0" borderId="0" xfId="50" applyNumberFormat="1" applyFont="1" applyBorder="1">
      <alignment vertical="center"/>
    </xf>
    <xf numFmtId="0" fontId="59" fillId="0" borderId="30" xfId="50" applyFont="1" applyBorder="1" applyAlignment="1">
      <alignment vertical="center" shrinkToFit="1"/>
    </xf>
    <xf numFmtId="188" fontId="63" fillId="0" borderId="28" xfId="50" applyNumberFormat="1" applyFont="1" applyBorder="1" applyAlignment="1">
      <alignment horizontal="center" vertical="center"/>
    </xf>
    <xf numFmtId="189" fontId="59" fillId="0" borderId="28" xfId="50" applyNumberFormat="1" applyFont="1" applyBorder="1" applyAlignment="1">
      <alignment horizontal="center" vertical="center"/>
    </xf>
    <xf numFmtId="0" fontId="59" fillId="0" borderId="28" xfId="50" applyFont="1" applyBorder="1" applyAlignment="1">
      <alignment horizontal="center" vertical="center"/>
    </xf>
    <xf numFmtId="0" fontId="59" fillId="0" borderId="31" xfId="50" applyFont="1" applyBorder="1" applyAlignment="1">
      <alignment horizontal="center" vertical="center"/>
    </xf>
    <xf numFmtId="0" fontId="59" fillId="0" borderId="30" xfId="50" applyFont="1" applyBorder="1" applyAlignment="1">
      <alignment horizontal="center" vertical="center"/>
    </xf>
    <xf numFmtId="189" fontId="59" fillId="0" borderId="28" xfId="50" applyNumberFormat="1" applyFont="1" applyBorder="1">
      <alignment vertical="center"/>
    </xf>
    <xf numFmtId="188" fontId="63" fillId="0" borderId="28" xfId="50" applyNumberFormat="1" applyFont="1" applyBorder="1">
      <alignment vertical="center"/>
    </xf>
    <xf numFmtId="190" fontId="59" fillId="0" borderId="31" xfId="50" applyNumberFormat="1" applyFont="1" applyBorder="1">
      <alignment vertical="center"/>
    </xf>
    <xf numFmtId="0" fontId="59" fillId="0" borderId="61" xfId="50" applyFont="1" applyBorder="1" applyAlignment="1">
      <alignment vertical="center" shrinkToFit="1"/>
    </xf>
    <xf numFmtId="0" fontId="59" fillId="0" borderId="62" xfId="50" applyFont="1" applyBorder="1" applyAlignment="1">
      <alignment vertical="center" shrinkToFit="1"/>
    </xf>
    <xf numFmtId="188" fontId="63" fillId="0" borderId="62" xfId="50" applyNumberFormat="1" applyFont="1" applyBorder="1" applyAlignment="1">
      <alignment horizontal="center" vertical="center"/>
    </xf>
    <xf numFmtId="189" fontId="59" fillId="0" borderId="62" xfId="50" applyNumberFormat="1" applyFont="1" applyBorder="1" applyAlignment="1">
      <alignment horizontal="center" vertical="center"/>
    </xf>
    <xf numFmtId="0" fontId="59" fillId="0" borderId="62" xfId="50" applyFont="1" applyBorder="1" applyAlignment="1">
      <alignment horizontal="center" vertical="center"/>
    </xf>
    <xf numFmtId="189" fontId="59" fillId="0" borderId="62" xfId="50" applyNumberFormat="1" applyFont="1" applyBorder="1">
      <alignment vertical="center"/>
    </xf>
    <xf numFmtId="188" fontId="63" fillId="0" borderId="62" xfId="50" applyNumberFormat="1" applyFont="1" applyBorder="1">
      <alignment vertical="center"/>
    </xf>
    <xf numFmtId="190" fontId="59" fillId="0" borderId="62" xfId="50" applyNumberFormat="1" applyFont="1" applyBorder="1">
      <alignment vertical="center"/>
    </xf>
    <xf numFmtId="190" fontId="59" fillId="0" borderId="36" xfId="50" applyNumberFormat="1" applyFont="1" applyBorder="1">
      <alignment vertical="center"/>
    </xf>
    <xf numFmtId="0" fontId="59" fillId="0" borderId="37" xfId="50" applyFont="1" applyBorder="1" applyAlignment="1">
      <alignment horizontal="center" vertical="center"/>
    </xf>
    <xf numFmtId="0" fontId="59" fillId="0" borderId="41" xfId="50" applyFont="1" applyBorder="1" applyAlignment="1">
      <alignment horizontal="center" vertical="center"/>
    </xf>
    <xf numFmtId="0" fontId="59" fillId="0" borderId="36" xfId="50" applyFont="1" applyBorder="1" applyAlignment="1">
      <alignment horizontal="center" vertical="center"/>
    </xf>
    <xf numFmtId="0" fontId="59" fillId="0" borderId="20" xfId="50" applyFont="1" applyBorder="1" applyAlignment="1">
      <alignment horizontal="center" vertical="center" shrinkToFit="1"/>
    </xf>
    <xf numFmtId="0" fontId="59" fillId="0" borderId="21" xfId="50" applyFont="1" applyBorder="1" applyAlignment="1">
      <alignment vertical="center" shrinkToFit="1"/>
    </xf>
    <xf numFmtId="0" fontId="59" fillId="0" borderId="63" xfId="50" applyFont="1" applyBorder="1" applyAlignment="1">
      <alignment vertical="center" shrinkToFit="1"/>
    </xf>
    <xf numFmtId="0" fontId="59" fillId="0" borderId="64" xfId="50" applyFont="1" applyBorder="1" applyAlignment="1">
      <alignment horizontal="center" vertical="center" shrinkToFit="1"/>
    </xf>
    <xf numFmtId="0" fontId="59" fillId="0" borderId="65" xfId="50" applyFont="1" applyBorder="1" applyAlignment="1">
      <alignment vertical="center" shrinkToFit="1"/>
    </xf>
    <xf numFmtId="0" fontId="59" fillId="0" borderId="66" xfId="50" applyFont="1" applyBorder="1" applyAlignment="1">
      <alignment vertical="center" shrinkToFit="1"/>
    </xf>
    <xf numFmtId="0" fontId="48" fillId="0" borderId="67" xfId="50" applyFont="1" applyBorder="1" applyAlignment="1">
      <alignment horizontal="center" vertical="center" textRotation="255"/>
    </xf>
    <xf numFmtId="0" fontId="67" fillId="24" borderId="68" xfId="50" applyFont="1" applyFill="1" applyBorder="1">
      <alignment vertical="center"/>
    </xf>
    <xf numFmtId="0" fontId="67" fillId="24" borderId="69" xfId="50" applyFont="1" applyFill="1" applyBorder="1">
      <alignment vertical="center"/>
    </xf>
    <xf numFmtId="0" fontId="67" fillId="24" borderId="70" xfId="50" applyFont="1" applyFill="1" applyBorder="1">
      <alignment vertical="center"/>
    </xf>
    <xf numFmtId="0" fontId="67" fillId="24" borderId="34" xfId="50" applyFont="1" applyFill="1" applyBorder="1">
      <alignment vertical="center"/>
    </xf>
    <xf numFmtId="0" fontId="67" fillId="24" borderId="50" xfId="50" applyFont="1" applyFill="1" applyBorder="1">
      <alignment vertical="center"/>
    </xf>
    <xf numFmtId="0" fontId="67" fillId="24" borderId="47" xfId="50" applyFont="1" applyFill="1" applyBorder="1">
      <alignment vertical="center"/>
    </xf>
    <xf numFmtId="0" fontId="59" fillId="0" borderId="0" xfId="50" applyFont="1" applyAlignment="1">
      <alignment vertical="center" wrapText="1"/>
    </xf>
    <xf numFmtId="0" fontId="67" fillId="24" borderId="19" xfId="50" applyFont="1" applyFill="1" applyBorder="1">
      <alignment vertical="center"/>
    </xf>
    <xf numFmtId="0" fontId="67" fillId="24" borderId="17" xfId="50" applyFont="1" applyFill="1" applyBorder="1">
      <alignment vertical="center"/>
    </xf>
    <xf numFmtId="0" fontId="67" fillId="24" borderId="48" xfId="50" applyFont="1" applyFill="1" applyBorder="1">
      <alignment vertical="center"/>
    </xf>
    <xf numFmtId="0" fontId="83" fillId="0" borderId="0" xfId="47" applyFont="1">
      <alignment vertical="center"/>
    </xf>
    <xf numFmtId="0" fontId="67" fillId="24" borderId="20" xfId="50" applyFont="1" applyFill="1" applyBorder="1">
      <alignment vertical="center"/>
    </xf>
    <xf numFmtId="0" fontId="67" fillId="24" borderId="21" xfId="50" applyFont="1" applyFill="1" applyBorder="1">
      <alignment vertical="center"/>
    </xf>
    <xf numFmtId="0" fontId="67" fillId="24" borderId="63" xfId="50" applyFont="1" applyFill="1" applyBorder="1">
      <alignment vertical="center"/>
    </xf>
    <xf numFmtId="0" fontId="67" fillId="24" borderId="71" xfId="50" applyFont="1" applyFill="1" applyBorder="1">
      <alignment vertical="center"/>
    </xf>
    <xf numFmtId="194" fontId="59" fillId="0" borderId="0" xfId="50" applyNumberFormat="1" applyFont="1">
      <alignment vertical="center"/>
    </xf>
    <xf numFmtId="0" fontId="67" fillId="24" borderId="18" xfId="50" applyFont="1" applyFill="1" applyBorder="1">
      <alignment vertical="center"/>
    </xf>
    <xf numFmtId="0" fontId="79" fillId="0" borderId="0" xfId="47" applyFont="1">
      <alignment vertical="center"/>
    </xf>
    <xf numFmtId="0" fontId="67" fillId="24" borderId="35" xfId="50" applyFont="1" applyFill="1" applyBorder="1">
      <alignment vertical="center"/>
    </xf>
    <xf numFmtId="0" fontId="67" fillId="24" borderId="51" xfId="50" applyFont="1" applyFill="1" applyBorder="1">
      <alignment vertical="center"/>
    </xf>
    <xf numFmtId="0" fontId="67" fillId="24" borderId="49" xfId="50" applyFont="1" applyFill="1" applyBorder="1">
      <alignment vertical="center"/>
    </xf>
    <xf numFmtId="0" fontId="67" fillId="24" borderId="56" xfId="50" applyFont="1" applyFill="1" applyBorder="1">
      <alignment vertical="center"/>
    </xf>
    <xf numFmtId="0" fontId="67" fillId="24" borderId="72" xfId="50" applyFont="1" applyFill="1" applyBorder="1">
      <alignment vertical="center"/>
    </xf>
    <xf numFmtId="0" fontId="67" fillId="24" borderId="32" xfId="50" applyFont="1" applyFill="1" applyBorder="1">
      <alignment vertical="center"/>
    </xf>
    <xf numFmtId="0" fontId="67" fillId="24" borderId="73" xfId="50" applyFont="1" applyFill="1" applyBorder="1">
      <alignment vertical="center"/>
    </xf>
    <xf numFmtId="0" fontId="59" fillId="0" borderId="74" xfId="50" applyFont="1" applyBorder="1" applyAlignment="1">
      <alignment horizontal="center" vertical="center"/>
    </xf>
    <xf numFmtId="0" fontId="55" fillId="0" borderId="68" xfId="50" applyFont="1" applyBorder="1">
      <alignment vertical="center"/>
    </xf>
    <xf numFmtId="0" fontId="55" fillId="0" borderId="75" xfId="50" applyFont="1" applyBorder="1">
      <alignment vertical="center"/>
    </xf>
    <xf numFmtId="0" fontId="55" fillId="0" borderId="76" xfId="50" applyFont="1" applyBorder="1">
      <alignment vertical="center"/>
    </xf>
    <xf numFmtId="0" fontId="67" fillId="0" borderId="68" xfId="50" applyFont="1" applyBorder="1" applyAlignment="1">
      <alignment vertical="center" shrinkToFit="1"/>
    </xf>
    <xf numFmtId="0" fontId="67" fillId="0" borderId="69" xfId="50" applyFont="1" applyBorder="1" applyAlignment="1">
      <alignment vertical="center" shrinkToFit="1"/>
    </xf>
    <xf numFmtId="0" fontId="67" fillId="0" borderId="70" xfId="50" applyFont="1" applyBorder="1" applyAlignment="1">
      <alignment vertical="center" shrinkToFit="1"/>
    </xf>
    <xf numFmtId="0" fontId="59" fillId="0" borderId="61" xfId="50" applyFont="1" applyBorder="1">
      <alignment vertical="center"/>
    </xf>
    <xf numFmtId="0" fontId="59" fillId="0" borderId="62" xfId="50" applyFont="1" applyBorder="1">
      <alignment vertical="center"/>
    </xf>
    <xf numFmtId="0" fontId="59" fillId="0" borderId="74" xfId="50" applyFont="1" applyBorder="1">
      <alignment vertical="center"/>
    </xf>
    <xf numFmtId="0" fontId="59" fillId="0" borderId="77" xfId="50" applyFont="1" applyBorder="1" applyAlignment="1">
      <alignment vertical="center" shrinkToFit="1"/>
    </xf>
    <xf numFmtId="0" fontId="67" fillId="24" borderId="31" xfId="50" applyFont="1" applyFill="1" applyBorder="1">
      <alignment vertical="center"/>
    </xf>
    <xf numFmtId="0" fontId="59" fillId="24" borderId="48" xfId="50" applyFont="1" applyFill="1" applyBorder="1">
      <alignment vertical="center"/>
    </xf>
    <xf numFmtId="0" fontId="45" fillId="0" borderId="0" xfId="42" applyFont="1" applyAlignment="1">
      <alignment vertical="center"/>
    </xf>
    <xf numFmtId="0" fontId="45" fillId="0" borderId="0" xfId="42" applyFont="1" applyAlignment="1">
      <alignment horizontal="center" vertical="center"/>
    </xf>
    <xf numFmtId="0" fontId="46" fillId="0" borderId="22" xfId="42" applyFont="1" applyBorder="1" applyAlignment="1">
      <alignment vertical="center"/>
    </xf>
    <xf numFmtId="0" fontId="46" fillId="0" borderId="21" xfId="42" applyFont="1" applyBorder="1" applyAlignment="1">
      <alignment vertical="center"/>
    </xf>
    <xf numFmtId="0" fontId="74" fillId="0" borderId="27" xfId="42" applyFont="1" applyBorder="1" applyAlignment="1">
      <alignment vertical="center"/>
    </xf>
    <xf numFmtId="0" fontId="46" fillId="0" borderId="26" xfId="42" applyFont="1" applyBorder="1" applyAlignment="1">
      <alignment horizontal="center" vertical="center"/>
    </xf>
    <xf numFmtId="0" fontId="46" fillId="0" borderId="17" xfId="42" applyFont="1" applyBorder="1" applyAlignment="1">
      <alignment horizontal="center" vertical="center"/>
    </xf>
    <xf numFmtId="0" fontId="47" fillId="0" borderId="17" xfId="42" applyFont="1" applyBorder="1" applyAlignment="1">
      <alignment horizontal="center" vertical="center" wrapText="1"/>
    </xf>
    <xf numFmtId="0" fontId="74" fillId="0" borderId="0" xfId="42" applyFont="1" applyBorder="1" applyAlignment="1">
      <alignment vertical="center"/>
    </xf>
    <xf numFmtId="0" fontId="46" fillId="0" borderId="17" xfId="42" applyFont="1" applyBorder="1" applyAlignment="1">
      <alignment vertical="center" wrapText="1"/>
    </xf>
    <xf numFmtId="0" fontId="46" fillId="0" borderId="17" xfId="42" applyFont="1" applyBorder="1" applyAlignment="1">
      <alignment vertical="center"/>
    </xf>
    <xf numFmtId="0" fontId="46" fillId="0" borderId="0" xfId="42" applyFont="1" applyBorder="1" applyAlignment="1">
      <alignment vertical="center"/>
    </xf>
    <xf numFmtId="0" fontId="46" fillId="0" borderId="0" xfId="42" applyFont="1" applyBorder="1" applyAlignment="1">
      <alignment horizontal="left" vertical="center"/>
    </xf>
    <xf numFmtId="0" fontId="74" fillId="0" borderId="0" xfId="42" applyFont="1" applyAlignment="1">
      <alignment horizontal="left" vertical="center"/>
    </xf>
    <xf numFmtId="0" fontId="74" fillId="0" borderId="0" xfId="42" applyFont="1" applyBorder="1" applyAlignment="1">
      <alignment horizontal="left" vertical="center"/>
    </xf>
    <xf numFmtId="0" fontId="74" fillId="0" borderId="0" xfId="42" applyFont="1" applyAlignment="1">
      <alignment vertical="top"/>
    </xf>
    <xf numFmtId="0" fontId="46" fillId="0" borderId="29" xfId="42" applyFont="1" applyBorder="1" applyAlignment="1">
      <alignment horizontal="left" vertical="center"/>
    </xf>
    <xf numFmtId="0" fontId="90" fillId="0" borderId="0" xfId="42" applyFont="1" applyFill="1" applyBorder="1" applyAlignment="1">
      <alignment horizontal="left" vertical="center"/>
    </xf>
    <xf numFmtId="0" fontId="90" fillId="0" borderId="0" xfId="42" applyFont="1" applyFill="1" applyBorder="1" applyAlignment="1">
      <alignment horizontal="center" vertical="center"/>
    </xf>
    <xf numFmtId="0" fontId="46" fillId="0" borderId="0" xfId="42" applyFont="1" applyFill="1" applyBorder="1" applyAlignment="1">
      <alignment horizontal="left" vertical="center"/>
    </xf>
    <xf numFmtId="0" fontId="90" fillId="0" borderId="25" xfId="42" applyFont="1" applyFill="1" applyBorder="1" applyAlignment="1">
      <alignment horizontal="center" vertical="center"/>
    </xf>
    <xf numFmtId="0" fontId="91" fillId="0" borderId="25" xfId="42" applyFont="1" applyFill="1" applyBorder="1" applyAlignment="1">
      <alignment horizontal="left" vertical="center"/>
    </xf>
    <xf numFmtId="0" fontId="46" fillId="0" borderId="0" xfId="42" applyFont="1" applyFill="1" applyBorder="1" applyAlignment="1">
      <alignment vertical="center"/>
    </xf>
    <xf numFmtId="0" fontId="90" fillId="0" borderId="28" xfId="42" applyFont="1" applyFill="1" applyBorder="1" applyAlignment="1">
      <alignment horizontal="left" vertical="center"/>
    </xf>
    <xf numFmtId="0" fontId="90" fillId="0" borderId="24" xfId="42" applyFont="1" applyFill="1" applyBorder="1" applyAlignment="1">
      <alignment horizontal="left" vertical="center"/>
    </xf>
    <xf numFmtId="0" fontId="90" fillId="0" borderId="25" xfId="42" applyFont="1" applyFill="1" applyBorder="1" applyAlignment="1">
      <alignment horizontal="left" vertical="center"/>
    </xf>
    <xf numFmtId="0" fontId="90" fillId="0" borderId="26" xfId="42" applyFont="1" applyFill="1" applyBorder="1" applyAlignment="1">
      <alignment horizontal="left" vertical="center"/>
    </xf>
    <xf numFmtId="0" fontId="90" fillId="0" borderId="27" xfId="42" applyFont="1" applyFill="1" applyBorder="1" applyAlignment="1">
      <alignment horizontal="left" vertical="center"/>
    </xf>
    <xf numFmtId="0" fontId="90" fillId="0" borderId="29" xfId="42" applyFont="1" applyFill="1" applyBorder="1" applyAlignment="1">
      <alignment vertical="center"/>
    </xf>
    <xf numFmtId="0" fontId="92" fillId="0" borderId="0" xfId="42" applyFont="1" applyFill="1" applyBorder="1" applyAlignment="1">
      <alignment horizontal="left" vertical="center"/>
    </xf>
    <xf numFmtId="0" fontId="90" fillId="0" borderId="0" xfId="42" applyFont="1" applyFill="1" applyBorder="1" applyAlignment="1">
      <alignment horizontal="centerContinuous" vertical="center" shrinkToFit="1"/>
    </xf>
    <xf numFmtId="0" fontId="90" fillId="0" borderId="0" xfId="42" applyFont="1" applyFill="1" applyBorder="1" applyAlignment="1">
      <alignment horizontal="centerContinuous" vertical="center"/>
    </xf>
    <xf numFmtId="0" fontId="90" fillId="0" borderId="0" xfId="42" applyFont="1" applyFill="1" applyBorder="1" applyAlignment="1">
      <alignment vertical="center"/>
    </xf>
    <xf numFmtId="0" fontId="91" fillId="0" borderId="0" xfId="42" applyFont="1" applyFill="1" applyBorder="1" applyAlignment="1">
      <alignment vertical="center"/>
    </xf>
    <xf numFmtId="0" fontId="93" fillId="0" borderId="0" xfId="42" applyFont="1" applyFill="1" applyBorder="1" applyAlignment="1">
      <alignment vertical="center"/>
    </xf>
    <xf numFmtId="0" fontId="90" fillId="0" borderId="29" xfId="42" applyFont="1" applyFill="1" applyBorder="1" applyAlignment="1">
      <alignment horizontal="left" vertical="center"/>
    </xf>
    <xf numFmtId="0" fontId="94" fillId="0" borderId="0" xfId="42" applyFont="1" applyFill="1" applyBorder="1" applyAlignment="1">
      <alignment horizontal="left" vertical="center"/>
    </xf>
    <xf numFmtId="0" fontId="90" fillId="0" borderId="78" xfId="42" applyFont="1" applyFill="1" applyBorder="1" applyAlignment="1">
      <alignment horizontal="left" vertical="center"/>
    </xf>
    <xf numFmtId="0" fontId="90" fillId="0" borderId="78" xfId="42" applyFont="1" applyFill="1" applyBorder="1" applyAlignment="1">
      <alignment vertical="center"/>
    </xf>
    <xf numFmtId="0" fontId="90" fillId="29" borderId="78" xfId="42" applyFont="1" applyFill="1" applyBorder="1" applyAlignment="1">
      <alignment vertical="center"/>
    </xf>
    <xf numFmtId="0" fontId="90" fillId="0" borderId="79" xfId="42" applyFont="1" applyFill="1" applyBorder="1" applyAlignment="1">
      <alignment vertical="center"/>
    </xf>
    <xf numFmtId="0" fontId="90" fillId="29" borderId="79" xfId="42" applyFont="1" applyFill="1" applyBorder="1" applyAlignment="1">
      <alignment vertical="center"/>
    </xf>
    <xf numFmtId="0" fontId="90" fillId="29" borderId="79" xfId="42" applyFont="1" applyFill="1" applyBorder="1" applyAlignment="1">
      <alignment horizontal="left" vertical="center"/>
    </xf>
    <xf numFmtId="0" fontId="90" fillId="29" borderId="78" xfId="42" applyFont="1" applyFill="1" applyBorder="1" applyAlignment="1">
      <alignment horizontal="left" vertical="center"/>
    </xf>
    <xf numFmtId="0" fontId="90" fillId="0" borderId="67" xfId="42" applyFont="1" applyFill="1" applyBorder="1" applyAlignment="1">
      <alignment horizontal="center" vertical="center"/>
    </xf>
    <xf numFmtId="0" fontId="90" fillId="0" borderId="76" xfId="42" applyFont="1" applyFill="1" applyBorder="1" applyAlignment="1">
      <alignment horizontal="center" vertical="center"/>
    </xf>
    <xf numFmtId="0" fontId="91" fillId="0" borderId="0" xfId="42" applyFont="1" applyFill="1" applyBorder="1" applyAlignment="1">
      <alignment horizontal="left" vertical="center"/>
    </xf>
    <xf numFmtId="0" fontId="90" fillId="0" borderId="29" xfId="42" applyFont="1" applyFill="1" applyBorder="1" applyAlignment="1">
      <alignment horizontal="center" vertical="center"/>
    </xf>
    <xf numFmtId="0" fontId="92" fillId="0" borderId="0" xfId="42" applyFont="1" applyFill="1" applyBorder="1" applyAlignment="1">
      <alignment horizontal="centerContinuous" vertical="center" shrinkToFit="1"/>
    </xf>
    <xf numFmtId="0" fontId="92" fillId="0" borderId="0" xfId="42" applyFont="1" applyFill="1" applyBorder="1" applyAlignment="1">
      <alignment horizontal="centerContinuous" vertical="center"/>
    </xf>
    <xf numFmtId="0" fontId="95" fillId="0" borderId="0" xfId="42" applyFont="1" applyFill="1" applyBorder="1" applyAlignment="1">
      <alignment vertical="center"/>
    </xf>
    <xf numFmtId="0" fontId="90" fillId="0" borderId="0" xfId="42" applyFont="1" applyFill="1" applyBorder="1" applyAlignment="1">
      <alignment vertical="center" shrinkToFit="1"/>
    </xf>
    <xf numFmtId="0" fontId="90" fillId="0" borderId="59" xfId="42" applyFont="1" applyFill="1" applyBorder="1" applyAlignment="1">
      <alignment horizontal="center" vertical="center"/>
    </xf>
    <xf numFmtId="0" fontId="90" fillId="0" borderId="36" xfId="42" applyFont="1" applyFill="1" applyBorder="1" applyAlignment="1">
      <alignment horizontal="center" vertical="center"/>
    </xf>
    <xf numFmtId="0" fontId="90" fillId="0" borderId="0" xfId="42" applyFont="1" applyFill="1" applyBorder="1" applyAlignment="1">
      <alignment horizontal="left" vertical="center" shrinkToFit="1"/>
    </xf>
    <xf numFmtId="0" fontId="90" fillId="0" borderId="59" xfId="42" applyFont="1" applyFill="1" applyBorder="1" applyAlignment="1">
      <alignment horizontal="left" vertical="center"/>
    </xf>
    <xf numFmtId="0" fontId="90" fillId="0" borderId="62" xfId="42" applyFont="1" applyFill="1" applyBorder="1" applyAlignment="1">
      <alignment horizontal="left" vertical="center"/>
    </xf>
    <xf numFmtId="0" fontId="90" fillId="0" borderId="30" xfId="42" applyFont="1" applyFill="1" applyBorder="1" applyAlignment="1">
      <alignment horizontal="left" vertical="center"/>
    </xf>
    <xf numFmtId="0" fontId="90" fillId="0" borderId="31" xfId="42" applyFont="1" applyFill="1" applyBorder="1" applyAlignment="1">
      <alignment horizontal="left" vertical="center"/>
    </xf>
    <xf numFmtId="0" fontId="105" fillId="0" borderId="0" xfId="44" applyFont="1">
      <alignment vertical="center"/>
    </xf>
    <xf numFmtId="0" fontId="29" fillId="0" borderId="0" xfId="44" applyFont="1" applyBorder="1" applyAlignment="1">
      <alignment horizontal="center" vertical="center"/>
    </xf>
    <xf numFmtId="0" fontId="31" fillId="0" borderId="22" xfId="44" applyFont="1" applyBorder="1" applyAlignment="1">
      <alignment horizontal="left" vertical="center" wrapText="1"/>
    </xf>
    <xf numFmtId="0" fontId="105" fillId="0" borderId="27" xfId="44" applyFont="1" applyBorder="1">
      <alignment vertical="center"/>
    </xf>
    <xf numFmtId="0" fontId="105" fillId="0" borderId="21" xfId="44" applyFont="1" applyBorder="1" applyAlignment="1">
      <alignment horizontal="left" vertical="center"/>
    </xf>
    <xf numFmtId="0" fontId="31" fillId="0" borderId="0" xfId="44" applyFont="1" applyAlignment="1">
      <alignment vertical="center"/>
    </xf>
    <xf numFmtId="0" fontId="105" fillId="0" borderId="0" xfId="44" applyFont="1" applyAlignment="1">
      <alignment horizontal="right" vertical="center"/>
    </xf>
    <xf numFmtId="0" fontId="105" fillId="0" borderId="23" xfId="44" applyFont="1" applyBorder="1" applyAlignment="1">
      <alignment horizontal="center" vertical="center"/>
    </xf>
    <xf numFmtId="0" fontId="29" fillId="0" borderId="0" xfId="44" applyFont="1">
      <alignment vertical="center"/>
    </xf>
    <xf numFmtId="0" fontId="107" fillId="0" borderId="0" xfId="44" applyFont="1">
      <alignment vertical="center"/>
    </xf>
    <xf numFmtId="0" fontId="30" fillId="0" borderId="0" xfId="44" applyFont="1">
      <alignment vertical="center"/>
    </xf>
    <xf numFmtId="0" fontId="31" fillId="0" borderId="0" xfId="44" applyFont="1">
      <alignment vertical="center"/>
    </xf>
    <xf numFmtId="0" fontId="31" fillId="0" borderId="0" xfId="44" applyFont="1" applyAlignment="1">
      <alignment horizontal="right" vertical="center"/>
    </xf>
    <xf numFmtId="0" fontId="29" fillId="0" borderId="0" xfId="44" applyFont="1" applyAlignment="1">
      <alignment horizontal="center" vertical="center"/>
    </xf>
    <xf numFmtId="0" fontId="31" fillId="0" borderId="22" xfId="44" applyFont="1" applyBorder="1" applyAlignment="1">
      <alignment horizontal="left" vertical="center"/>
    </xf>
    <xf numFmtId="0" fontId="31" fillId="0" borderId="21" xfId="44" applyFont="1" applyBorder="1" applyAlignment="1">
      <alignment vertical="center"/>
    </xf>
    <xf numFmtId="0" fontId="107" fillId="0" borderId="27" xfId="44" applyFont="1" applyBorder="1">
      <alignment vertical="center"/>
    </xf>
    <xf numFmtId="0" fontId="31" fillId="0" borderId="21" xfId="44" applyFont="1" applyBorder="1" applyAlignment="1">
      <alignment horizontal="left" vertical="center" wrapText="1"/>
    </xf>
    <xf numFmtId="0" fontId="31" fillId="0" borderId="17" xfId="44" applyFont="1" applyBorder="1" applyAlignment="1">
      <alignment horizontal="center" vertical="center" wrapText="1"/>
    </xf>
    <xf numFmtId="0" fontId="34" fillId="0" borderId="17" xfId="44" applyFont="1" applyBorder="1" applyAlignment="1">
      <alignment horizontal="center" vertical="center" wrapText="1"/>
    </xf>
    <xf numFmtId="0" fontId="31" fillId="0" borderId="17" xfId="44" applyFont="1" applyBorder="1" applyAlignment="1">
      <alignment vertical="center" wrapText="1"/>
    </xf>
    <xf numFmtId="0" fontId="31" fillId="0" borderId="17" xfId="44" applyFont="1" applyBorder="1">
      <alignment vertical="center"/>
    </xf>
    <xf numFmtId="0" fontId="31" fillId="0" borderId="17" xfId="44" applyFont="1" applyBorder="1" applyAlignment="1">
      <alignment horizontal="center" vertical="center"/>
    </xf>
    <xf numFmtId="0" fontId="31" fillId="0" borderId="0" xfId="44" applyFont="1" applyBorder="1">
      <alignment vertical="center"/>
    </xf>
    <xf numFmtId="0" fontId="40" fillId="0" borderId="0" xfId="44" applyFont="1">
      <alignment vertical="center"/>
    </xf>
    <xf numFmtId="0" fontId="40" fillId="0" borderId="0" xfId="50" applyFont="1">
      <alignment vertical="center"/>
    </xf>
    <xf numFmtId="0" fontId="34" fillId="0" borderId="0" xfId="50" applyFont="1">
      <alignment vertical="center"/>
    </xf>
    <xf numFmtId="0" fontId="34" fillId="0" borderId="0" xfId="50" applyFont="1" applyAlignment="1">
      <alignment horizontal="right" vertical="center"/>
    </xf>
    <xf numFmtId="0" fontId="40" fillId="0" borderId="0" xfId="50" applyFont="1" applyAlignment="1">
      <alignment horizontal="center" vertical="center"/>
    </xf>
    <xf numFmtId="0" fontId="34" fillId="0" borderId="0" xfId="50" applyFont="1" applyBorder="1" applyAlignment="1">
      <alignment horizontal="distributed" vertical="center"/>
    </xf>
    <xf numFmtId="0" fontId="34" fillId="0" borderId="0" xfId="50" applyFont="1" applyBorder="1" applyAlignment="1">
      <alignment horizontal="center" vertical="center"/>
    </xf>
    <xf numFmtId="0" fontId="34" fillId="0" borderId="0" xfId="50" applyFont="1" applyFill="1" applyBorder="1" applyAlignment="1">
      <alignment horizontal="left" vertical="center" indent="1" shrinkToFit="1"/>
    </xf>
    <xf numFmtId="0" fontId="40" fillId="0" borderId="0" xfId="50" applyFont="1" applyAlignment="1">
      <alignment horizontal="distributed" vertical="center" indent="9"/>
    </xf>
    <xf numFmtId="0" fontId="108" fillId="0" borderId="30" xfId="50" applyFont="1" applyFill="1" applyBorder="1" applyAlignment="1">
      <alignment vertical="center" wrapText="1"/>
    </xf>
    <xf numFmtId="0" fontId="31" fillId="0" borderId="27" xfId="50" applyFont="1" applyFill="1" applyBorder="1" applyAlignment="1">
      <alignment vertical="center" wrapText="1"/>
    </xf>
    <xf numFmtId="0" fontId="31" fillId="0" borderId="0" xfId="50" applyFont="1" applyFill="1" applyBorder="1" applyAlignment="1">
      <alignment vertical="center" wrapText="1"/>
    </xf>
    <xf numFmtId="0" fontId="31" fillId="0" borderId="30" xfId="50" applyFont="1" applyFill="1" applyBorder="1" applyAlignment="1">
      <alignment vertical="center" wrapText="1"/>
    </xf>
    <xf numFmtId="0" fontId="31" fillId="0" borderId="28" xfId="50" applyFont="1" applyFill="1" applyBorder="1" applyAlignment="1">
      <alignment vertical="center" wrapText="1"/>
    </xf>
    <xf numFmtId="0" fontId="46" fillId="0" borderId="0" xfId="42" applyFont="1" applyAlignment="1">
      <alignment horizontal="left" vertical="center"/>
    </xf>
    <xf numFmtId="0" fontId="54" fillId="0" borderId="0" xfId="50" applyFont="1">
      <alignment vertical="center"/>
    </xf>
    <xf numFmtId="0" fontId="105" fillId="0" borderId="0" xfId="44" applyFont="1" applyAlignment="1">
      <alignment horizontal="right" vertical="center"/>
    </xf>
    <xf numFmtId="0" fontId="74" fillId="0" borderId="0" xfId="42" applyFont="1" applyAlignment="1">
      <alignment horizontal="right" vertical="center"/>
    </xf>
    <xf numFmtId="0" fontId="44" fillId="0" borderId="0" xfId="42" applyFont="1" applyBorder="1" applyAlignment="1">
      <alignment horizontal="center" vertical="center"/>
    </xf>
    <xf numFmtId="0" fontId="46" fillId="0" borderId="22" xfId="42" applyFont="1" applyBorder="1" applyAlignment="1">
      <alignment horizontal="center" vertical="center"/>
    </xf>
    <xf numFmtId="0" fontId="46" fillId="0" borderId="23" xfId="42" applyFont="1" applyBorder="1" applyAlignment="1">
      <alignment horizontal="center" vertical="center"/>
    </xf>
    <xf numFmtId="0" fontId="46" fillId="0" borderId="18" xfId="42" applyFont="1" applyBorder="1" applyAlignment="1">
      <alignment horizontal="center" vertical="center"/>
    </xf>
    <xf numFmtId="0" fontId="74" fillId="0" borderId="25" xfId="0" applyFont="1" applyBorder="1" applyAlignment="1">
      <alignment horizontal="center" vertical="center"/>
    </xf>
    <xf numFmtId="0" fontId="74" fillId="0" borderId="26" xfId="0" applyFont="1" applyBorder="1" applyAlignment="1">
      <alignment horizontal="center" vertical="center"/>
    </xf>
    <xf numFmtId="0" fontId="74" fillId="0" borderId="21" xfId="42" applyFont="1" applyBorder="1" applyAlignment="1">
      <alignment horizontal="center" vertical="center"/>
    </xf>
    <xf numFmtId="0" fontId="74" fillId="0" borderId="33" xfId="42" applyFont="1" applyBorder="1" applyAlignment="1">
      <alignment horizontal="center" vertical="center"/>
    </xf>
    <xf numFmtId="0" fontId="74" fillId="0" borderId="32" xfId="42" applyFont="1" applyBorder="1" applyAlignment="1">
      <alignment horizontal="center" vertical="center"/>
    </xf>
    <xf numFmtId="0" fontId="74" fillId="0" borderId="22" xfId="42" applyFont="1" applyBorder="1" applyAlignment="1">
      <alignment horizontal="center" vertical="center"/>
    </xf>
    <xf numFmtId="0" fontId="74" fillId="0" borderId="23" xfId="42" applyFont="1" applyBorder="1" applyAlignment="1">
      <alignment horizontal="center" vertical="center"/>
    </xf>
    <xf numFmtId="0" fontId="74" fillId="0" borderId="18" xfId="42" applyFont="1" applyBorder="1" applyAlignment="1">
      <alignment horizontal="center" vertical="center"/>
    </xf>
    <xf numFmtId="0" fontId="74" fillId="0" borderId="22" xfId="42" applyFont="1" applyBorder="1" applyAlignment="1">
      <alignment horizontal="left" vertical="center" wrapText="1"/>
    </xf>
    <xf numFmtId="0" fontId="74" fillId="0" borderId="23" xfId="42" applyFont="1" applyBorder="1" applyAlignment="1">
      <alignment horizontal="left" vertical="center" wrapText="1"/>
    </xf>
    <xf numFmtId="0" fontId="74" fillId="0" borderId="18" xfId="42" applyFont="1" applyBorder="1" applyAlignment="1">
      <alignment horizontal="left" vertical="center" wrapText="1"/>
    </xf>
    <xf numFmtId="0" fontId="74" fillId="0" borderId="17" xfId="42" applyFont="1" applyBorder="1" applyAlignment="1">
      <alignment horizontal="center" vertical="center" wrapText="1"/>
    </xf>
    <xf numFmtId="0" fontId="35" fillId="0" borderId="0" xfId="50" applyFont="1" applyFill="1" applyBorder="1" applyAlignment="1">
      <alignment horizontal="right" vertical="center"/>
    </xf>
    <xf numFmtId="0" fontId="33" fillId="0" borderId="0" xfId="50" applyFont="1" applyFill="1" applyBorder="1" applyAlignment="1">
      <alignment horizontal="center" vertical="center"/>
    </xf>
    <xf numFmtId="0" fontId="35" fillId="0" borderId="168" xfId="45" applyFont="1" applyFill="1" applyBorder="1" applyAlignment="1">
      <alignment horizontal="center" vertical="center"/>
    </xf>
    <xf numFmtId="0" fontId="35" fillId="0" borderId="135" xfId="45" applyFont="1" applyFill="1" applyBorder="1" applyAlignment="1" applyProtection="1">
      <alignment horizontal="center" vertical="center"/>
      <protection locked="0"/>
    </xf>
    <xf numFmtId="0" fontId="34" fillId="0" borderId="135" xfId="45" applyFont="1" applyFill="1" applyBorder="1" applyAlignment="1" applyProtection="1">
      <alignment horizontal="left" vertical="center" wrapText="1"/>
      <protection locked="0"/>
    </xf>
    <xf numFmtId="0" fontId="35" fillId="0" borderId="135" xfId="45" applyFont="1" applyFill="1" applyBorder="1" applyAlignment="1">
      <alignment horizontal="center" vertical="center" shrinkToFit="1"/>
    </xf>
    <xf numFmtId="0" fontId="31" fillId="0" borderId="135" xfId="45" applyFont="1" applyFill="1" applyBorder="1" applyAlignment="1" applyProtection="1">
      <alignment horizontal="center" vertical="center"/>
      <protection locked="0"/>
    </xf>
    <xf numFmtId="0" fontId="35" fillId="0" borderId="162" xfId="50" applyFont="1" applyFill="1" applyBorder="1" applyAlignment="1">
      <alignment horizontal="left" vertical="center" shrinkToFit="1"/>
    </xf>
    <xf numFmtId="0" fontId="35" fillId="0" borderId="163" xfId="50" applyFont="1" applyFill="1" applyBorder="1" applyAlignment="1">
      <alignment horizontal="left" vertical="center" shrinkToFit="1"/>
    </xf>
    <xf numFmtId="0" fontId="35" fillId="0" borderId="164" xfId="50" applyFont="1" applyFill="1" applyBorder="1" applyAlignment="1">
      <alignment horizontal="left" vertical="center" shrinkToFit="1"/>
    </xf>
    <xf numFmtId="38" fontId="35" fillId="29" borderId="165" xfId="33" applyFont="1" applyFill="1" applyBorder="1" applyAlignment="1" applyProtection="1">
      <alignment horizontal="center" vertical="center"/>
    </xf>
    <xf numFmtId="38" fontId="35" fillId="29" borderId="166" xfId="33" applyFont="1" applyFill="1" applyBorder="1" applyAlignment="1" applyProtection="1">
      <alignment horizontal="center" vertical="center"/>
    </xf>
    <xf numFmtId="0" fontId="35" fillId="0" borderId="136" xfId="50" applyFont="1" applyFill="1" applyBorder="1" applyAlignment="1">
      <alignment horizontal="left" vertical="center" indent="1"/>
    </xf>
    <xf numFmtId="0" fontId="35" fillId="0" borderId="137" xfId="50" applyFont="1" applyFill="1" applyBorder="1" applyAlignment="1">
      <alignment horizontal="left" vertical="center" indent="1"/>
    </xf>
    <xf numFmtId="0" fontId="35" fillId="0" borderId="138" xfId="50" applyFont="1" applyFill="1" applyBorder="1" applyAlignment="1">
      <alignment horizontal="left" vertical="center" indent="1"/>
    </xf>
    <xf numFmtId="0" fontId="35" fillId="0" borderId="123" xfId="50" applyFont="1" applyFill="1" applyBorder="1" applyAlignment="1">
      <alignment horizontal="center" vertical="center"/>
    </xf>
    <xf numFmtId="0" fontId="35" fillId="0" borderId="167" xfId="50" applyFont="1" applyFill="1" applyBorder="1" applyAlignment="1">
      <alignment horizontal="center" vertical="center"/>
    </xf>
    <xf numFmtId="176" fontId="35" fillId="0" borderId="168" xfId="50" applyNumberFormat="1" applyFont="1" applyFill="1" applyBorder="1" applyAlignment="1" applyProtection="1">
      <alignment horizontal="right" vertical="center"/>
      <protection locked="0"/>
    </xf>
    <xf numFmtId="177" fontId="35" fillId="0" borderId="169" xfId="50" applyNumberFormat="1" applyFont="1" applyFill="1" applyBorder="1" applyAlignment="1">
      <alignment horizontal="center" vertical="center"/>
    </xf>
    <xf numFmtId="177" fontId="35" fillId="0" borderId="170" xfId="50" applyNumberFormat="1" applyFont="1" applyFill="1" applyBorder="1" applyAlignment="1">
      <alignment horizontal="center" vertical="center"/>
    </xf>
    <xf numFmtId="0" fontId="35" fillId="0" borderId="145" xfId="50" applyFont="1" applyFill="1" applyBorder="1" applyAlignment="1">
      <alignment horizontal="left" vertical="center" indent="1"/>
    </xf>
    <xf numFmtId="176" fontId="35" fillId="0" borderId="146" xfId="50" applyNumberFormat="1" applyFont="1" applyFill="1" applyBorder="1" applyAlignment="1">
      <alignment horizontal="right" vertical="center"/>
    </xf>
    <xf numFmtId="179" fontId="35" fillId="0" borderId="147" xfId="50" applyNumberFormat="1" applyFont="1" applyFill="1" applyBorder="1" applyAlignment="1">
      <alignment horizontal="center" vertical="center"/>
    </xf>
    <xf numFmtId="179" fontId="35" fillId="0" borderId="148" xfId="50" applyNumberFormat="1" applyFont="1" applyFill="1" applyBorder="1" applyAlignment="1">
      <alignment horizontal="center" vertical="center"/>
    </xf>
    <xf numFmtId="0" fontId="31" fillId="0" borderId="168" xfId="45" applyFont="1" applyFill="1" applyBorder="1" applyAlignment="1">
      <alignment horizontal="center" vertical="center" wrapText="1"/>
    </xf>
    <xf numFmtId="0" fontId="35" fillId="0" borderId="154" xfId="50" applyFont="1" applyFill="1" applyBorder="1" applyAlignment="1">
      <alignment horizontal="center" vertical="center"/>
    </xf>
    <xf numFmtId="0" fontId="35" fillId="0" borderId="155" xfId="50" applyFont="1" applyFill="1" applyBorder="1" applyAlignment="1">
      <alignment horizontal="center" vertical="center"/>
    </xf>
    <xf numFmtId="176" fontId="35" fillId="0" borderId="156" xfId="50" applyNumberFormat="1" applyFont="1" applyFill="1" applyBorder="1" applyAlignment="1">
      <alignment horizontal="right" vertical="center"/>
    </xf>
    <xf numFmtId="179" fontId="35" fillId="0" borderId="157" xfId="50" applyNumberFormat="1" applyFont="1" applyFill="1" applyBorder="1" applyAlignment="1">
      <alignment horizontal="center" vertical="center"/>
    </xf>
    <xf numFmtId="179" fontId="35" fillId="0" borderId="158" xfId="50" applyNumberFormat="1" applyFont="1" applyFill="1" applyBorder="1" applyAlignment="1">
      <alignment horizontal="center" vertical="center"/>
    </xf>
    <xf numFmtId="0" fontId="35" fillId="0" borderId="159" xfId="50" applyFont="1" applyFill="1" applyBorder="1" applyAlignment="1">
      <alignment horizontal="left" vertical="center" shrinkToFit="1"/>
    </xf>
    <xf numFmtId="0" fontId="35" fillId="0" borderId="121" xfId="50" applyFont="1" applyFill="1" applyBorder="1" applyAlignment="1">
      <alignment horizontal="left" vertical="center" shrinkToFit="1"/>
    </xf>
    <xf numFmtId="0" fontId="35" fillId="0" borderId="160" xfId="50" applyFont="1" applyFill="1" applyBorder="1" applyAlignment="1">
      <alignment horizontal="left" vertical="center" shrinkToFit="1"/>
    </xf>
    <xf numFmtId="38" fontId="35" fillId="29" borderId="135" xfId="33" applyFont="1" applyFill="1" applyBorder="1" applyAlignment="1" applyProtection="1">
      <alignment horizontal="center" vertical="center"/>
    </xf>
    <xf numFmtId="38" fontId="35" fillId="29" borderId="161" xfId="33" applyFont="1" applyFill="1" applyBorder="1" applyAlignment="1" applyProtection="1">
      <alignment horizontal="center" vertical="center"/>
    </xf>
    <xf numFmtId="0" fontId="35" fillId="0" borderId="140" xfId="50" applyFont="1" applyFill="1" applyBorder="1" applyAlignment="1">
      <alignment horizontal="center" vertical="center"/>
    </xf>
    <xf numFmtId="0" fontId="35" fillId="0" borderId="59" xfId="50" applyFont="1" applyFill="1" applyBorder="1" applyAlignment="1">
      <alignment horizontal="center" vertical="center"/>
    </xf>
    <xf numFmtId="0" fontId="35" fillId="0" borderId="141" xfId="50" applyFont="1" applyFill="1" applyBorder="1" applyAlignment="1">
      <alignment horizontal="center" vertical="center"/>
    </xf>
    <xf numFmtId="0" fontId="35" fillId="0" borderId="142" xfId="50" applyFont="1" applyFill="1" applyBorder="1" applyAlignment="1">
      <alignment horizontal="center" vertical="center"/>
    </xf>
    <xf numFmtId="0" fontId="30" fillId="0" borderId="21" xfId="50" applyFont="1" applyFill="1" applyBorder="1" applyAlignment="1">
      <alignment horizontal="center" vertical="center" wrapText="1"/>
    </xf>
    <xf numFmtId="0" fontId="30" fillId="0" borderId="124" xfId="50" applyFont="1" applyFill="1" applyBorder="1" applyAlignment="1">
      <alignment horizontal="center" vertical="center" wrapText="1"/>
    </xf>
    <xf numFmtId="0" fontId="30" fillId="0" borderId="143" xfId="50" applyFont="1" applyFill="1" applyBorder="1" applyAlignment="1">
      <alignment horizontal="center" vertical="center" wrapText="1"/>
    </xf>
    <xf numFmtId="0" fontId="35" fillId="0" borderId="144" xfId="50" applyFont="1" applyFill="1" applyBorder="1" applyAlignment="1">
      <alignment horizontal="center" vertical="center"/>
    </xf>
    <xf numFmtId="0" fontId="35" fillId="0" borderId="145" xfId="50" applyFont="1" applyFill="1" applyBorder="1" applyAlignment="1">
      <alignment horizontal="center" vertical="center"/>
    </xf>
    <xf numFmtId="0" fontId="35" fillId="0" borderId="149" xfId="50" applyFont="1" applyFill="1" applyBorder="1" applyAlignment="1">
      <alignment horizontal="center" vertical="center"/>
    </xf>
    <xf numFmtId="0" fontId="35" fillId="0" borderId="150" xfId="50" applyFont="1" applyFill="1" applyBorder="1" applyAlignment="1">
      <alignment horizontal="center" vertical="center"/>
    </xf>
    <xf numFmtId="176" fontId="35" fillId="29" borderId="151" xfId="50" applyNumberFormat="1" applyFont="1" applyFill="1" applyBorder="1" applyAlignment="1" applyProtection="1">
      <alignment horizontal="right" vertical="center"/>
      <protection locked="0"/>
    </xf>
    <xf numFmtId="179" fontId="35" fillId="0" borderId="152" xfId="50" applyNumberFormat="1" applyFont="1" applyFill="1" applyBorder="1" applyAlignment="1">
      <alignment horizontal="center" vertical="center"/>
    </xf>
    <xf numFmtId="179" fontId="35" fillId="0" borderId="153" xfId="50" applyNumberFormat="1" applyFont="1" applyFill="1" applyBorder="1" applyAlignment="1">
      <alignment horizontal="center" vertical="center"/>
    </xf>
    <xf numFmtId="0" fontId="31" fillId="0" borderId="0" xfId="50" applyFont="1" applyFill="1" applyBorder="1" applyAlignment="1">
      <alignment horizontal="left" vertical="center" wrapText="1"/>
    </xf>
    <xf numFmtId="0" fontId="35" fillId="0" borderId="17" xfId="50" applyFont="1" applyFill="1" applyBorder="1" applyAlignment="1" applyProtection="1">
      <alignment horizontal="center" vertical="center"/>
      <protection locked="0"/>
    </xf>
    <xf numFmtId="0" fontId="35" fillId="0" borderId="48" xfId="50" applyFont="1" applyFill="1" applyBorder="1" applyAlignment="1" applyProtection="1">
      <alignment horizontal="center" vertical="center"/>
      <protection locked="0"/>
    </xf>
    <xf numFmtId="0" fontId="35" fillId="0" borderId="21" xfId="50" applyFont="1" applyFill="1" applyBorder="1" applyAlignment="1" applyProtection="1">
      <alignment horizontal="center" vertical="center"/>
      <protection locked="0"/>
    </xf>
    <xf numFmtId="0" fontId="35" fillId="0" borderId="63" xfId="50" applyFont="1" applyFill="1" applyBorder="1" applyAlignment="1" applyProtection="1">
      <alignment horizontal="center" vertical="center"/>
      <protection locked="0"/>
    </xf>
    <xf numFmtId="0" fontId="37" fillId="0" borderId="0" xfId="50" applyFont="1" applyFill="1" applyBorder="1" applyAlignment="1">
      <alignment horizontal="left" vertical="center"/>
    </xf>
    <xf numFmtId="0" fontId="34" fillId="0" borderId="58" xfId="50" applyFont="1" applyFill="1" applyBorder="1" applyAlignment="1">
      <alignment horizontal="left" vertical="center" wrapText="1" shrinkToFit="1"/>
    </xf>
    <xf numFmtId="0" fontId="34" fillId="0" borderId="59" xfId="50" applyFont="1" applyFill="1" applyBorder="1" applyAlignment="1">
      <alignment horizontal="left" vertical="center" wrapText="1" shrinkToFit="1"/>
    </xf>
    <xf numFmtId="0" fontId="34" fillId="0" borderId="61" xfId="50" applyFont="1" applyFill="1" applyBorder="1" applyAlignment="1">
      <alignment horizontal="left" vertical="center" wrapText="1" shrinkToFit="1"/>
    </xf>
    <xf numFmtId="0" fontId="34" fillId="0" borderId="62" xfId="50" applyFont="1" applyFill="1" applyBorder="1" applyAlignment="1">
      <alignment horizontal="left" vertical="center" wrapText="1" shrinkToFit="1"/>
    </xf>
    <xf numFmtId="0" fontId="34" fillId="0" borderId="50" xfId="50" applyFont="1" applyFill="1" applyBorder="1" applyAlignment="1">
      <alignment horizontal="center" vertical="center" wrapText="1" shrinkToFit="1"/>
    </xf>
    <xf numFmtId="0" fontId="34" fillId="0" borderId="47" xfId="50" applyFont="1" applyFill="1" applyBorder="1" applyAlignment="1">
      <alignment horizontal="center" vertical="center" wrapText="1" shrinkToFit="1"/>
    </xf>
    <xf numFmtId="0" fontId="34" fillId="0" borderId="51" xfId="50" applyFont="1" applyFill="1" applyBorder="1" applyAlignment="1">
      <alignment horizontal="center" vertical="center" wrapText="1" shrinkToFit="1"/>
    </xf>
    <xf numFmtId="0" fontId="34" fillId="0" borderId="49" xfId="50" applyFont="1" applyFill="1" applyBorder="1" applyAlignment="1">
      <alignment horizontal="center" vertical="center" wrapText="1" shrinkToFit="1"/>
    </xf>
    <xf numFmtId="0" fontId="31" fillId="0" borderId="135" xfId="45" applyFont="1" applyFill="1" applyBorder="1" applyAlignment="1">
      <alignment horizontal="center" vertical="center"/>
    </xf>
    <xf numFmtId="0" fontId="31" fillId="0" borderId="135" xfId="45" applyFont="1" applyFill="1" applyBorder="1" applyAlignment="1">
      <alignment horizontal="left" vertical="center" wrapText="1"/>
    </xf>
    <xf numFmtId="0" fontId="35" fillId="0" borderId="58" xfId="50" applyFont="1" applyFill="1" applyBorder="1" applyAlignment="1">
      <alignment horizontal="center" vertical="center"/>
    </xf>
    <xf numFmtId="0" fontId="35" fillId="0" borderId="139" xfId="50" applyFont="1" applyFill="1" applyBorder="1" applyAlignment="1">
      <alignment horizontal="center" vertical="center"/>
    </xf>
    <xf numFmtId="0" fontId="35" fillId="0" borderId="60" xfId="50" applyFont="1" applyFill="1" applyBorder="1" applyAlignment="1">
      <alignment horizontal="center" vertical="center"/>
    </xf>
    <xf numFmtId="0" fontId="35" fillId="0" borderId="0" xfId="50" applyFont="1" applyFill="1" applyBorder="1" applyAlignment="1">
      <alignment horizontal="center" vertical="center"/>
    </xf>
    <xf numFmtId="0" fontId="31" fillId="0" borderId="0" xfId="44" applyFont="1" applyAlignment="1">
      <alignment horizontal="left" vertical="center" wrapText="1"/>
    </xf>
    <xf numFmtId="0" fontId="105" fillId="0" borderId="0" xfId="44" applyFont="1" applyAlignment="1">
      <alignment horizontal="right" vertical="center"/>
    </xf>
    <xf numFmtId="0" fontId="33" fillId="0" borderId="0" xfId="44" applyFont="1" applyBorder="1" applyAlignment="1">
      <alignment horizontal="center" vertical="center"/>
    </xf>
    <xf numFmtId="0" fontId="31" fillId="0" borderId="22" xfId="44" applyFont="1" applyBorder="1" applyAlignment="1">
      <alignment horizontal="center" vertical="center"/>
    </xf>
    <xf numFmtId="0" fontId="31" fillId="0" borderId="23" xfId="44" applyFont="1" applyBorder="1" applyAlignment="1">
      <alignment horizontal="center" vertical="center"/>
    </xf>
    <xf numFmtId="0" fontId="31" fillId="0" borderId="18" xfId="44" applyFont="1" applyBorder="1" applyAlignment="1">
      <alignment horizontal="center" vertical="center"/>
    </xf>
    <xf numFmtId="0" fontId="105" fillId="0" borderId="22" xfId="44" applyFont="1" applyBorder="1" applyAlignment="1">
      <alignment horizontal="center" vertical="center"/>
    </xf>
    <xf numFmtId="0" fontId="105" fillId="0" borderId="23" xfId="44" applyFont="1" applyBorder="1" applyAlignment="1">
      <alignment horizontal="center" vertical="center"/>
    </xf>
    <xf numFmtId="0" fontId="105" fillId="0" borderId="18" xfId="44" applyFont="1" applyBorder="1" applyAlignment="1">
      <alignment horizontal="center" vertical="center"/>
    </xf>
    <xf numFmtId="0" fontId="105" fillId="0" borderId="33" xfId="44" applyFont="1" applyBorder="1" applyAlignment="1">
      <alignment horizontal="center" vertical="center"/>
    </xf>
    <xf numFmtId="0" fontId="105" fillId="0" borderId="32" xfId="44" applyFont="1" applyBorder="1" applyAlignment="1">
      <alignment horizontal="center" vertical="center"/>
    </xf>
    <xf numFmtId="0" fontId="105" fillId="0" borderId="22" xfId="44" applyFont="1" applyBorder="1" applyAlignment="1">
      <alignment horizontal="center" vertical="center" wrapText="1"/>
    </xf>
    <xf numFmtId="0" fontId="105" fillId="0" borderId="23" xfId="44" applyFont="1" applyBorder="1" applyAlignment="1">
      <alignment horizontal="center" vertical="center" wrapText="1"/>
    </xf>
    <xf numFmtId="0" fontId="105" fillId="0" borderId="18" xfId="44" applyFont="1" applyBorder="1" applyAlignment="1">
      <alignment horizontal="center" vertical="center" wrapText="1"/>
    </xf>
    <xf numFmtId="0" fontId="31" fillId="0" borderId="17" xfId="50" applyFont="1" applyFill="1" applyBorder="1" applyAlignment="1">
      <alignment horizontal="center" vertical="center"/>
    </xf>
    <xf numFmtId="0" fontId="31" fillId="0" borderId="24" xfId="50" applyFont="1" applyFill="1" applyBorder="1" applyAlignment="1">
      <alignment horizontal="center" vertical="center" wrapText="1"/>
    </xf>
    <xf numFmtId="0" fontId="31" fillId="0" borderId="25" xfId="50" applyFont="1" applyFill="1" applyBorder="1" applyAlignment="1">
      <alignment horizontal="center" vertical="center" wrapText="1"/>
    </xf>
    <xf numFmtId="0" fontId="31" fillId="0" borderId="26" xfId="50" applyFont="1" applyFill="1" applyBorder="1" applyAlignment="1">
      <alignment horizontal="center" vertical="center" wrapText="1"/>
    </xf>
    <xf numFmtId="0" fontId="31" fillId="0" borderId="27" xfId="50" applyFont="1" applyFill="1" applyBorder="1" applyAlignment="1">
      <alignment horizontal="center" vertical="center" wrapText="1"/>
    </xf>
    <xf numFmtId="0" fontId="31" fillId="0" borderId="0" xfId="50" applyFont="1" applyFill="1" applyBorder="1" applyAlignment="1">
      <alignment horizontal="center" vertical="center" wrapText="1"/>
    </xf>
    <xf numFmtId="0" fontId="31" fillId="0" borderId="29" xfId="50" applyFont="1" applyFill="1" applyBorder="1" applyAlignment="1">
      <alignment horizontal="center" vertical="center" wrapText="1"/>
    </xf>
    <xf numFmtId="0" fontId="31" fillId="0" borderId="17" xfId="50" applyFont="1" applyFill="1" applyBorder="1" applyAlignment="1">
      <alignment horizontal="left" vertical="center" wrapText="1"/>
    </xf>
    <xf numFmtId="0" fontId="31" fillId="0" borderId="25" xfId="50" applyFont="1" applyFill="1" applyBorder="1" applyAlignment="1">
      <alignment horizontal="left" vertical="top" wrapText="1"/>
    </xf>
    <xf numFmtId="0" fontId="31" fillId="0" borderId="0" xfId="50" applyFont="1" applyFill="1" applyBorder="1" applyAlignment="1">
      <alignment horizontal="left" vertical="top" wrapText="1"/>
    </xf>
    <xf numFmtId="0" fontId="31" fillId="0" borderId="17" xfId="50" applyFont="1" applyFill="1" applyBorder="1" applyAlignment="1">
      <alignment vertical="center" wrapText="1"/>
    </xf>
    <xf numFmtId="0" fontId="31" fillId="0" borderId="25" xfId="50" applyFont="1" applyFill="1" applyBorder="1" applyAlignment="1">
      <alignment horizontal="center" vertical="center"/>
    </xf>
    <xf numFmtId="0" fontId="31" fillId="0" borderId="26" xfId="50" applyFont="1" applyFill="1" applyBorder="1" applyAlignment="1">
      <alignment horizontal="center" vertical="center"/>
    </xf>
    <xf numFmtId="0" fontId="31" fillId="0" borderId="28" xfId="50" applyFont="1" applyFill="1" applyBorder="1" applyAlignment="1">
      <alignment horizontal="center" vertical="center"/>
    </xf>
    <xf numFmtId="0" fontId="31" fillId="0" borderId="31" xfId="50" applyFont="1" applyFill="1" applyBorder="1" applyAlignment="1">
      <alignment horizontal="center" vertical="center"/>
    </xf>
    <xf numFmtId="0" fontId="31" fillId="0" borderId="24" xfId="50" applyFont="1" applyFill="1" applyBorder="1" applyAlignment="1">
      <alignment horizontal="center" vertical="distributed" textRotation="255" indent="4"/>
    </xf>
    <xf numFmtId="0" fontId="31" fillId="0" borderId="25" xfId="50" applyFont="1" applyFill="1" applyBorder="1" applyAlignment="1">
      <alignment horizontal="center" vertical="distributed" textRotation="255" indent="4"/>
    </xf>
    <xf numFmtId="0" fontId="31" fillId="0" borderId="27" xfId="50" applyFont="1" applyFill="1" applyBorder="1" applyAlignment="1">
      <alignment horizontal="center" vertical="distributed" textRotation="255" indent="4"/>
    </xf>
    <xf numFmtId="0" fontId="31" fillId="0" borderId="0" xfId="50" applyFont="1" applyFill="1" applyBorder="1" applyAlignment="1">
      <alignment horizontal="center" vertical="distributed" textRotation="255" indent="4"/>
    </xf>
    <xf numFmtId="0" fontId="31" fillId="0" borderId="29" xfId="50" applyFont="1" applyFill="1" applyBorder="1" applyAlignment="1">
      <alignment horizontal="center" vertical="distributed" textRotation="255" indent="4"/>
    </xf>
    <xf numFmtId="0" fontId="31" fillId="0" borderId="30" xfId="50" applyFont="1" applyFill="1" applyBorder="1" applyAlignment="1">
      <alignment horizontal="center" vertical="center" wrapText="1"/>
    </xf>
    <xf numFmtId="0" fontId="31" fillId="0" borderId="28" xfId="50" applyFont="1" applyFill="1" applyBorder="1" applyAlignment="1">
      <alignment horizontal="center" vertical="center" wrapText="1"/>
    </xf>
    <xf numFmtId="0" fontId="31" fillId="0" borderId="22" xfId="50" applyFont="1" applyFill="1" applyBorder="1" applyAlignment="1">
      <alignment horizontal="center" vertical="center" wrapText="1"/>
    </xf>
    <xf numFmtId="0" fontId="31" fillId="0" borderId="23" xfId="50" applyFont="1" applyFill="1" applyBorder="1" applyAlignment="1">
      <alignment horizontal="center" vertical="center" wrapText="1"/>
    </xf>
    <xf numFmtId="0" fontId="31" fillId="0" borderId="174" xfId="50" applyFont="1" applyFill="1" applyBorder="1" applyAlignment="1">
      <alignment horizontal="center" vertical="center"/>
    </xf>
    <xf numFmtId="0" fontId="31" fillId="0" borderId="24" xfId="50" applyFont="1" applyFill="1" applyBorder="1" applyAlignment="1">
      <alignment horizontal="center" vertical="center"/>
    </xf>
    <xf numFmtId="0" fontId="31" fillId="0" borderId="30" xfId="50" applyFont="1" applyFill="1" applyBorder="1" applyAlignment="1">
      <alignment horizontal="center" vertical="center"/>
    </xf>
    <xf numFmtId="49" fontId="31" fillId="0" borderId="25" xfId="50" applyNumberFormat="1" applyFont="1" applyFill="1" applyBorder="1" applyAlignment="1">
      <alignment horizontal="center" vertical="center"/>
    </xf>
    <xf numFmtId="49" fontId="31" fillId="0" borderId="28" xfId="50" applyNumberFormat="1" applyFont="1" applyFill="1" applyBorder="1" applyAlignment="1">
      <alignment horizontal="center" vertical="center"/>
    </xf>
    <xf numFmtId="0" fontId="31" fillId="0" borderId="175" xfId="50" applyFont="1" applyFill="1" applyBorder="1" applyAlignment="1">
      <alignment horizontal="center" vertical="center" wrapText="1"/>
    </xf>
    <xf numFmtId="0" fontId="31" fillId="0" borderId="174" xfId="50" applyFont="1" applyFill="1" applyBorder="1" applyAlignment="1">
      <alignment horizontal="center" vertical="center" wrapText="1"/>
    </xf>
    <xf numFmtId="0" fontId="31" fillId="0" borderId="173" xfId="50" applyFont="1" applyFill="1" applyBorder="1" applyAlignment="1">
      <alignment horizontal="center" vertical="center" wrapText="1"/>
    </xf>
    <xf numFmtId="0" fontId="31" fillId="0" borderId="176" xfId="50" applyFont="1" applyFill="1" applyBorder="1" applyAlignment="1">
      <alignment horizontal="center" vertical="center" wrapText="1"/>
    </xf>
    <xf numFmtId="0" fontId="31" fillId="0" borderId="18" xfId="50" applyFont="1" applyFill="1" applyBorder="1" applyAlignment="1">
      <alignment horizontal="center" vertical="center" wrapText="1"/>
    </xf>
    <xf numFmtId="0" fontId="31" fillId="0" borderId="17" xfId="50" applyFont="1" applyBorder="1" applyAlignment="1">
      <alignment horizontal="left" vertical="center"/>
    </xf>
    <xf numFmtId="0" fontId="31" fillId="0" borderId="24" xfId="50" applyFont="1" applyBorder="1" applyAlignment="1">
      <alignment horizontal="center" vertical="center"/>
    </xf>
    <xf numFmtId="0" fontId="31" fillId="0" borderId="25" xfId="50" applyFont="1" applyBorder="1" applyAlignment="1">
      <alignment horizontal="center" vertical="center"/>
    </xf>
    <xf numFmtId="0" fontId="31" fillId="0" borderId="23" xfId="50" applyFont="1" applyBorder="1" applyAlignment="1">
      <alignment horizontal="center" vertical="center"/>
    </xf>
    <xf numFmtId="0" fontId="31" fillId="0" borderId="18" xfId="50" applyFont="1" applyBorder="1" applyAlignment="1">
      <alignment horizontal="center" vertical="center"/>
    </xf>
    <xf numFmtId="0" fontId="33" fillId="0" borderId="0" xfId="50" applyFont="1" applyBorder="1" applyAlignment="1">
      <alignment horizontal="center" vertical="center"/>
    </xf>
    <xf numFmtId="0" fontId="31" fillId="0" borderId="22" xfId="50" applyFont="1" applyBorder="1" applyAlignment="1">
      <alignment horizontal="left" vertical="center"/>
    </xf>
    <xf numFmtId="0" fontId="31" fillId="0" borderId="23" xfId="50" applyFont="1" applyBorder="1" applyAlignment="1">
      <alignment horizontal="left" vertical="center"/>
    </xf>
    <xf numFmtId="0" fontId="31" fillId="0" borderId="18" xfId="50" applyFont="1" applyBorder="1" applyAlignment="1">
      <alignment horizontal="left" vertical="center"/>
    </xf>
    <xf numFmtId="0" fontId="31" fillId="0" borderId="22" xfId="50" applyFont="1" applyBorder="1" applyAlignment="1">
      <alignment horizontal="center" vertical="center"/>
    </xf>
    <xf numFmtId="0" fontId="108" fillId="0" borderId="22" xfId="50" applyFont="1" applyFill="1" applyBorder="1" applyAlignment="1">
      <alignment horizontal="center" vertical="center" wrapText="1"/>
    </xf>
    <xf numFmtId="0" fontId="108" fillId="0" borderId="23" xfId="50" applyFont="1" applyFill="1" applyBorder="1" applyAlignment="1">
      <alignment horizontal="center" vertical="center" wrapText="1"/>
    </xf>
    <xf numFmtId="0" fontId="108" fillId="0" borderId="18" xfId="50" applyFont="1" applyFill="1" applyBorder="1" applyAlignment="1">
      <alignment horizontal="center" vertical="center" wrapText="1"/>
    </xf>
    <xf numFmtId="0" fontId="108" fillId="0" borderId="172" xfId="50" applyFont="1" applyFill="1" applyBorder="1" applyAlignment="1">
      <alignment horizontal="center" vertical="center" wrapText="1"/>
    </xf>
    <xf numFmtId="0" fontId="46" fillId="0" borderId="0" xfId="51" applyFont="1" applyAlignment="1">
      <alignment horizontal="right" vertical="center"/>
    </xf>
    <xf numFmtId="0" fontId="44" fillId="0" borderId="0" xfId="51" applyFont="1" applyAlignment="1">
      <alignment horizontal="center" vertical="center"/>
    </xf>
    <xf numFmtId="0" fontId="46" fillId="0" borderId="17" xfId="51" applyFont="1" applyBorder="1" applyAlignment="1">
      <alignment horizontal="left" vertical="center"/>
    </xf>
    <xf numFmtId="0" fontId="46" fillId="0" borderId="22" xfId="51" applyFont="1" applyBorder="1" applyAlignment="1">
      <alignment horizontal="center" vertical="center"/>
    </xf>
    <xf numFmtId="0" fontId="46" fillId="0" borderId="23" xfId="51" applyFont="1" applyBorder="1" applyAlignment="1">
      <alignment horizontal="center" vertical="center"/>
    </xf>
    <xf numFmtId="0" fontId="46" fillId="0" borderId="18" xfId="51" applyFont="1" applyBorder="1" applyAlignment="1">
      <alignment horizontal="center" vertical="center"/>
    </xf>
    <xf numFmtId="0" fontId="46" fillId="0" borderId="22" xfId="51" applyFont="1" applyBorder="1" applyAlignment="1">
      <alignment horizontal="left" vertical="center"/>
    </xf>
    <xf numFmtId="0" fontId="46" fillId="0" borderId="18" xfId="51" applyFont="1" applyBorder="1" applyAlignment="1">
      <alignment horizontal="left" vertical="center"/>
    </xf>
    <xf numFmtId="0" fontId="74" fillId="0" borderId="22" xfId="42" applyFont="1" applyBorder="1" applyAlignment="1">
      <alignment horizontal="center" vertical="center" wrapText="1"/>
    </xf>
    <xf numFmtId="0" fontId="74" fillId="0" borderId="23" xfId="42" applyFont="1" applyBorder="1" applyAlignment="1">
      <alignment horizontal="center" vertical="center" wrapText="1"/>
    </xf>
    <xf numFmtId="0" fontId="74" fillId="0" borderId="18" xfId="42" applyFont="1" applyBorder="1" applyAlignment="1">
      <alignment horizontal="center" vertical="center" wrapText="1"/>
    </xf>
    <xf numFmtId="0" fontId="46" fillId="0" borderId="0" xfId="51" applyFont="1" applyAlignment="1">
      <alignment horizontal="left" vertical="center" wrapText="1"/>
    </xf>
    <xf numFmtId="0" fontId="46" fillId="0" borderId="0" xfId="51" applyFont="1" applyAlignment="1">
      <alignment horizontal="left" vertical="center"/>
    </xf>
    <xf numFmtId="0" fontId="41" fillId="0" borderId="0" xfId="42" applyFont="1" applyAlignment="1">
      <alignment horizontal="center" vertical="center"/>
    </xf>
    <xf numFmtId="0" fontId="41" fillId="0" borderId="0" xfId="42" applyFont="1" applyAlignment="1">
      <alignment horizontal="left" vertical="center"/>
    </xf>
    <xf numFmtId="0" fontId="41" fillId="0" borderId="0" xfId="42" applyFont="1" applyAlignment="1">
      <alignment horizontal="left" vertical="center" wrapText="1"/>
    </xf>
    <xf numFmtId="180" fontId="46" fillId="0" borderId="25" xfId="42" applyNumberFormat="1" applyFont="1" applyBorder="1" applyAlignment="1">
      <alignment horizontal="center" vertical="center"/>
    </xf>
    <xf numFmtId="180" fontId="46" fillId="0" borderId="28" xfId="42" applyNumberFormat="1" applyFont="1" applyBorder="1" applyAlignment="1">
      <alignment horizontal="center" vertical="center"/>
    </xf>
    <xf numFmtId="180" fontId="46" fillId="0" borderId="26" xfId="42" applyNumberFormat="1" applyFont="1" applyBorder="1" applyAlignment="1">
      <alignment horizontal="center" vertical="center"/>
    </xf>
    <xf numFmtId="180" fontId="46" fillId="0" borderId="31" xfId="42" applyNumberFormat="1" applyFont="1" applyBorder="1" applyAlignment="1">
      <alignment horizontal="center" vertical="center"/>
    </xf>
    <xf numFmtId="0" fontId="46" fillId="0" borderId="28" xfId="42" applyFont="1" applyBorder="1" applyAlignment="1">
      <alignment horizontal="left" vertical="center" wrapText="1"/>
    </xf>
    <xf numFmtId="0" fontId="46" fillId="0" borderId="18" xfId="42" applyFont="1" applyBorder="1" applyAlignment="1">
      <alignment horizontal="center" vertical="center" wrapText="1"/>
    </xf>
    <xf numFmtId="0" fontId="46" fillId="0" borderId="17" xfId="42" applyFont="1" applyBorder="1" applyAlignment="1">
      <alignment horizontal="center" vertical="center" wrapText="1"/>
    </xf>
    <xf numFmtId="0" fontId="50" fillId="0" borderId="17" xfId="42" applyFont="1" applyBorder="1" applyAlignment="1">
      <alignment horizontal="center" vertical="center"/>
    </xf>
    <xf numFmtId="0" fontId="46" fillId="0" borderId="24" xfId="42" applyFont="1" applyBorder="1" applyAlignment="1">
      <alignment horizontal="center" vertical="center" wrapText="1"/>
    </xf>
    <xf numFmtId="0" fontId="46" fillId="0" borderId="25" xfId="42" applyFont="1" applyBorder="1" applyAlignment="1">
      <alignment horizontal="center" vertical="center" wrapText="1"/>
    </xf>
    <xf numFmtId="0" fontId="46" fillId="0" borderId="30" xfId="42" applyFont="1" applyBorder="1" applyAlignment="1">
      <alignment horizontal="center" vertical="center" wrapText="1"/>
    </xf>
    <xf numFmtId="0" fontId="46" fillId="0" borderId="28" xfId="42" applyFont="1" applyBorder="1" applyAlignment="1">
      <alignment horizontal="center" vertical="center" wrapText="1"/>
    </xf>
    <xf numFmtId="180" fontId="46" fillId="0" borderId="22" xfId="42" applyNumberFormat="1" applyFont="1" applyBorder="1" applyAlignment="1">
      <alignment horizontal="center" vertical="center"/>
    </xf>
    <xf numFmtId="180" fontId="46" fillId="0" borderId="23" xfId="42" applyNumberFormat="1" applyFont="1" applyBorder="1" applyAlignment="1">
      <alignment horizontal="center" vertical="center"/>
    </xf>
    <xf numFmtId="0" fontId="46" fillId="0" borderId="21" xfId="42" applyFont="1" applyBorder="1" applyAlignment="1">
      <alignment horizontal="center" vertical="center" wrapText="1"/>
    </xf>
    <xf numFmtId="38" fontId="46" fillId="0" borderId="17" xfId="33" applyFont="1" applyFill="1" applyBorder="1" applyAlignment="1">
      <alignment horizontal="center" vertical="center"/>
    </xf>
    <xf numFmtId="38" fontId="46" fillId="0" borderId="17" xfId="33" applyFont="1" applyFill="1" applyBorder="1" applyAlignment="1">
      <alignment horizontal="center" vertical="center" wrapText="1"/>
    </xf>
    <xf numFmtId="0" fontId="46" fillId="0" borderId="24" xfId="42" applyFont="1" applyBorder="1" applyAlignment="1">
      <alignment horizontal="left" vertical="center"/>
    </xf>
    <xf numFmtId="0" fontId="46" fillId="0" borderId="25" xfId="42" applyFont="1" applyBorder="1" applyAlignment="1">
      <alignment horizontal="left" vertical="center"/>
    </xf>
    <xf numFmtId="0" fontId="46" fillId="0" borderId="26" xfId="42" applyFont="1" applyBorder="1" applyAlignment="1">
      <alignment horizontal="left" vertical="center"/>
    </xf>
    <xf numFmtId="0" fontId="46" fillId="0" borderId="30" xfId="42" applyFont="1" applyBorder="1" applyAlignment="1">
      <alignment horizontal="left" vertical="center"/>
    </xf>
    <xf numFmtId="0" fontId="46" fillId="0" borderId="28" xfId="42" applyFont="1" applyBorder="1" applyAlignment="1">
      <alignment horizontal="left" vertical="center"/>
    </xf>
    <xf numFmtId="0" fontId="46" fillId="0" borderId="31" xfId="42" applyFont="1" applyBorder="1" applyAlignment="1">
      <alignment horizontal="left" vertical="center"/>
    </xf>
    <xf numFmtId="0" fontId="46" fillId="0" borderId="27" xfId="42" applyFont="1" applyBorder="1" applyAlignment="1">
      <alignment horizontal="left" vertical="center"/>
    </xf>
    <xf numFmtId="0" fontId="46" fillId="0" borderId="0" xfId="42" applyFont="1" applyAlignment="1">
      <alignment horizontal="left" vertical="center"/>
    </xf>
    <xf numFmtId="0" fontId="46" fillId="0" borderId="0" xfId="42" applyFont="1" applyAlignment="1">
      <alignment horizontal="center" vertical="center"/>
    </xf>
    <xf numFmtId="0" fontId="44" fillId="0" borderId="0" xfId="42" applyFont="1" applyAlignment="1">
      <alignment horizontal="center" vertical="center"/>
    </xf>
    <xf numFmtId="0" fontId="46" fillId="0" borderId="17" xfId="42" applyFont="1" applyBorder="1" applyAlignment="1">
      <alignment horizontal="left" vertical="center"/>
    </xf>
    <xf numFmtId="0" fontId="46" fillId="0" borderId="22" xfId="42" applyFont="1" applyBorder="1" applyAlignment="1">
      <alignment horizontal="left" vertical="center"/>
    </xf>
    <xf numFmtId="0" fontId="46" fillId="0" borderId="23" xfId="42" applyFont="1" applyBorder="1" applyAlignment="1">
      <alignment horizontal="left" vertical="center"/>
    </xf>
    <xf numFmtId="0" fontId="46" fillId="0" borderId="18" xfId="42" applyFont="1" applyBorder="1" applyAlignment="1">
      <alignment horizontal="left" vertical="center"/>
    </xf>
    <xf numFmtId="0" fontId="31" fillId="0" borderId="0" xfId="44" applyFont="1" applyBorder="1" applyAlignment="1">
      <alignment vertical="center" wrapText="1"/>
    </xf>
    <xf numFmtId="0" fontId="31" fillId="0" borderId="0" xfId="44" applyFont="1" applyBorder="1" applyAlignment="1">
      <alignment horizontal="left" vertical="center" wrapText="1"/>
    </xf>
    <xf numFmtId="0" fontId="34" fillId="0" borderId="0" xfId="44" applyFont="1" applyAlignment="1">
      <alignment vertical="center" wrapText="1"/>
    </xf>
    <xf numFmtId="0" fontId="31" fillId="0" borderId="17" xfId="44" applyFont="1" applyBorder="1" applyAlignment="1">
      <alignment horizontal="center" vertical="center"/>
    </xf>
    <xf numFmtId="0" fontId="31" fillId="0" borderId="21" xfId="44" applyFont="1" applyBorder="1" applyAlignment="1">
      <alignment horizontal="center" vertical="center" wrapText="1"/>
    </xf>
    <xf numFmtId="0" fontId="31" fillId="0" borderId="32" xfId="44" applyFont="1" applyBorder="1" applyAlignment="1">
      <alignment horizontal="center" vertical="center" wrapText="1"/>
    </xf>
    <xf numFmtId="0" fontId="31" fillId="0" borderId="24" xfId="44" applyFont="1" applyBorder="1" applyAlignment="1">
      <alignment horizontal="left" vertical="center" wrapText="1"/>
    </xf>
    <xf numFmtId="0" fontId="31" fillId="0" borderId="25" xfId="44" applyFont="1" applyBorder="1" applyAlignment="1">
      <alignment horizontal="left" vertical="center" wrapText="1"/>
    </xf>
    <xf numFmtId="0" fontId="31" fillId="0" borderId="26" xfId="44" applyFont="1" applyBorder="1" applyAlignment="1">
      <alignment horizontal="left" vertical="center" wrapText="1"/>
    </xf>
    <xf numFmtId="0" fontId="31" fillId="0" borderId="30" xfId="44" applyFont="1" applyBorder="1" applyAlignment="1">
      <alignment horizontal="left" vertical="center" wrapText="1"/>
    </xf>
    <xf numFmtId="0" fontId="31" fillId="0" borderId="28" xfId="44" applyFont="1" applyBorder="1" applyAlignment="1">
      <alignment horizontal="left" vertical="center" wrapText="1"/>
    </xf>
    <xf numFmtId="0" fontId="31" fillId="0" borderId="31" xfId="44" applyFont="1" applyBorder="1" applyAlignment="1">
      <alignment horizontal="left" vertical="center" wrapText="1"/>
    </xf>
    <xf numFmtId="0" fontId="31" fillId="0" borderId="22" xfId="44" applyFont="1" applyBorder="1" applyAlignment="1">
      <alignment horizontal="center" vertical="center" wrapText="1"/>
    </xf>
    <xf numFmtId="0" fontId="31" fillId="0" borderId="23" xfId="44" applyFont="1" applyBorder="1" applyAlignment="1">
      <alignment horizontal="center" vertical="center" wrapText="1"/>
    </xf>
    <xf numFmtId="0" fontId="31" fillId="0" borderId="18" xfId="44" applyFont="1" applyBorder="1" applyAlignment="1">
      <alignment horizontal="center" vertical="center" wrapText="1"/>
    </xf>
    <xf numFmtId="0" fontId="33" fillId="0" borderId="0" xfId="44" applyFont="1" applyAlignment="1">
      <alignment horizontal="center" vertical="center"/>
    </xf>
    <xf numFmtId="0" fontId="31" fillId="0" borderId="25" xfId="44" applyFont="1" applyBorder="1" applyAlignment="1">
      <alignment horizontal="center" vertical="center"/>
    </xf>
    <xf numFmtId="0" fontId="31" fillId="0" borderId="22" xfId="44" applyFont="1" applyBorder="1" applyAlignment="1">
      <alignment horizontal="left" vertical="center" wrapText="1"/>
    </xf>
    <xf numFmtId="0" fontId="31" fillId="0" borderId="23" xfId="44" applyFont="1" applyBorder="1" applyAlignment="1">
      <alignment horizontal="left" vertical="center" wrapText="1"/>
    </xf>
    <xf numFmtId="0" fontId="31" fillId="0" borderId="18" xfId="44" applyFont="1" applyBorder="1" applyAlignment="1">
      <alignment horizontal="left" vertical="center" wrapText="1"/>
    </xf>
    <xf numFmtId="0" fontId="31" fillId="0" borderId="21" xfId="44" applyFont="1" applyBorder="1" applyAlignment="1">
      <alignment horizontal="left" vertical="center" wrapText="1"/>
    </xf>
    <xf numFmtId="0" fontId="31" fillId="0" borderId="33" xfId="44" applyFont="1" applyBorder="1" applyAlignment="1">
      <alignment horizontal="left" vertical="center" wrapText="1"/>
    </xf>
    <xf numFmtId="0" fontId="31" fillId="0" borderId="32" xfId="44" applyFont="1" applyBorder="1" applyAlignment="1">
      <alignment horizontal="left" vertical="center" wrapText="1"/>
    </xf>
    <xf numFmtId="0" fontId="31" fillId="0" borderId="24" xfId="44" applyFont="1" applyBorder="1" applyAlignment="1">
      <alignment horizontal="center" vertical="center"/>
    </xf>
    <xf numFmtId="0" fontId="31" fillId="0" borderId="17" xfId="50" applyFont="1" applyBorder="1" applyAlignment="1">
      <alignment horizontal="center" vertical="center" wrapText="1"/>
    </xf>
    <xf numFmtId="0" fontId="31" fillId="0" borderId="30" xfId="44" applyFont="1" applyBorder="1" applyAlignment="1">
      <alignment horizontal="center" vertical="center"/>
    </xf>
    <xf numFmtId="0" fontId="31" fillId="0" borderId="28" xfId="44" applyFont="1" applyBorder="1" applyAlignment="1">
      <alignment horizontal="center" vertical="center"/>
    </xf>
    <xf numFmtId="0" fontId="31" fillId="0" borderId="31" xfId="44" applyFont="1" applyBorder="1" applyAlignment="1">
      <alignment horizontal="center" vertical="center"/>
    </xf>
    <xf numFmtId="0" fontId="46" fillId="0" borderId="25" xfId="42" applyFont="1" applyBorder="1" applyAlignment="1">
      <alignment horizontal="center" vertical="center"/>
    </xf>
    <xf numFmtId="0" fontId="46" fillId="0" borderId="21" xfId="42" applyFont="1" applyBorder="1" applyAlignment="1">
      <alignment vertical="center"/>
    </xf>
    <xf numFmtId="0" fontId="46" fillId="0" borderId="32" xfId="42" applyFont="1" applyBorder="1" applyAlignment="1">
      <alignment vertical="center"/>
    </xf>
    <xf numFmtId="0" fontId="46" fillId="0" borderId="24" xfId="42" applyFont="1" applyBorder="1" applyAlignment="1">
      <alignment horizontal="center" vertical="center"/>
    </xf>
    <xf numFmtId="0" fontId="46" fillId="0" borderId="26" xfId="42" applyFont="1" applyBorder="1" applyAlignment="1">
      <alignment horizontal="center" vertical="center"/>
    </xf>
    <xf numFmtId="0" fontId="46" fillId="0" borderId="30" xfId="42" applyFont="1" applyBorder="1" applyAlignment="1">
      <alignment horizontal="center" vertical="center"/>
    </xf>
    <xf numFmtId="0" fontId="46" fillId="0" borderId="28" xfId="42" applyFont="1" applyBorder="1" applyAlignment="1">
      <alignment horizontal="center" vertical="center"/>
    </xf>
    <xf numFmtId="0" fontId="46" fillId="0" borderId="31" xfId="42" applyFont="1" applyBorder="1" applyAlignment="1">
      <alignment horizontal="center" vertical="center"/>
    </xf>
    <xf numFmtId="0" fontId="46" fillId="0" borderId="17" xfId="42" applyFont="1" applyBorder="1" applyAlignment="1">
      <alignment horizontal="center" vertical="center"/>
    </xf>
    <xf numFmtId="0" fontId="46" fillId="0" borderId="17" xfId="50" applyFont="1" applyBorder="1" applyAlignment="1">
      <alignment horizontal="center" vertical="center" wrapText="1"/>
    </xf>
    <xf numFmtId="0" fontId="46" fillId="0" borderId="0" xfId="42" applyFont="1" applyBorder="1" applyAlignment="1">
      <alignment vertical="center" wrapText="1"/>
    </xf>
    <xf numFmtId="0" fontId="46" fillId="0" borderId="0" xfId="42" applyFont="1" applyBorder="1" applyAlignment="1">
      <alignment horizontal="left" vertical="center" wrapText="1"/>
    </xf>
    <xf numFmtId="0" fontId="47" fillId="0" borderId="0" xfId="42" applyFont="1" applyAlignment="1">
      <alignment vertical="center" wrapText="1"/>
    </xf>
    <xf numFmtId="0" fontId="59" fillId="0" borderId="0" xfId="42" applyFont="1" applyAlignment="1">
      <alignment horizontal="left" vertical="top"/>
    </xf>
    <xf numFmtId="0" fontId="46" fillId="0" borderId="32" xfId="42" applyFont="1" applyBorder="1" applyAlignment="1">
      <alignment horizontal="center" vertical="center" wrapText="1"/>
    </xf>
    <xf numFmtId="0" fontId="46" fillId="0" borderId="24" xfId="42" applyFont="1" applyBorder="1" applyAlignment="1">
      <alignment horizontal="left" vertical="center" wrapText="1"/>
    </xf>
    <xf numFmtId="0" fontId="46" fillId="0" borderId="25" xfId="42" applyFont="1" applyBorder="1" applyAlignment="1">
      <alignment horizontal="left" vertical="center" wrapText="1"/>
    </xf>
    <xf numFmtId="0" fontId="46" fillId="0" borderId="26" xfId="42" applyFont="1" applyBorder="1" applyAlignment="1">
      <alignment horizontal="left" vertical="center" wrapText="1"/>
    </xf>
    <xf numFmtId="0" fontId="46" fillId="0" borderId="30" xfId="42" applyFont="1" applyBorder="1" applyAlignment="1">
      <alignment horizontal="left" vertical="center" wrapText="1"/>
    </xf>
    <xf numFmtId="0" fontId="46" fillId="0" borderId="31" xfId="42" applyFont="1" applyBorder="1" applyAlignment="1">
      <alignment horizontal="left" vertical="center" wrapText="1"/>
    </xf>
    <xf numFmtId="0" fontId="46" fillId="0" borderId="22" xfId="42" applyFont="1" applyBorder="1" applyAlignment="1">
      <alignment horizontal="center" vertical="center" wrapText="1"/>
    </xf>
    <xf numFmtId="0" fontId="46" fillId="0" borderId="23" xfId="42" applyFont="1" applyBorder="1" applyAlignment="1">
      <alignment horizontal="center" vertical="center" wrapText="1"/>
    </xf>
    <xf numFmtId="0" fontId="46" fillId="0" borderId="21" xfId="42" applyFont="1" applyBorder="1" applyAlignment="1">
      <alignment horizontal="left" vertical="center" wrapText="1"/>
    </xf>
    <xf numFmtId="0" fontId="46" fillId="0" borderId="33" xfId="42" applyFont="1" applyBorder="1" applyAlignment="1">
      <alignment horizontal="left" vertical="center" wrapText="1"/>
    </xf>
    <xf numFmtId="0" fontId="46" fillId="0" borderId="32" xfId="42" applyFont="1" applyBorder="1" applyAlignment="1">
      <alignment horizontal="left" vertical="center" wrapText="1"/>
    </xf>
    <xf numFmtId="0" fontId="25" fillId="0" borderId="0" xfId="42" applyFont="1" applyAlignment="1">
      <alignment horizontal="left" vertical="center"/>
    </xf>
    <xf numFmtId="0" fontId="59" fillId="0" borderId="0" xfId="42" applyFont="1" applyAlignment="1">
      <alignment horizontal="left" vertical="center"/>
    </xf>
    <xf numFmtId="0" fontId="0" fillId="0" borderId="0" xfId="0" applyAlignment="1">
      <alignment horizontal="right" vertical="center"/>
    </xf>
    <xf numFmtId="0" fontId="96" fillId="0" borderId="0" xfId="0" applyFont="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0" borderId="18" xfId="0" applyBorder="1" applyAlignment="1">
      <alignment horizontal="center" vertical="center"/>
    </xf>
    <xf numFmtId="0" fontId="97" fillId="0" borderId="17" xfId="0" applyFont="1" applyBorder="1" applyAlignment="1">
      <alignment horizontal="center" vertical="center"/>
    </xf>
    <xf numFmtId="0" fontId="0" fillId="0" borderId="17" xfId="0" applyBorder="1" applyAlignment="1">
      <alignment horizontal="left" vertical="center" wrapText="1"/>
    </xf>
    <xf numFmtId="0" fontId="0" fillId="0" borderId="17" xfId="0" applyBorder="1" applyAlignment="1">
      <alignment horizontal="center" vertical="center"/>
    </xf>
    <xf numFmtId="0" fontId="73" fillId="0" borderId="22" xfId="0" applyFont="1" applyBorder="1" applyAlignment="1">
      <alignment horizontal="center" vertical="center" wrapText="1"/>
    </xf>
    <xf numFmtId="0" fontId="73" fillId="0" borderId="18" xfId="0" applyFont="1" applyBorder="1" applyAlignment="1">
      <alignment horizontal="center" vertical="center" wrapText="1"/>
    </xf>
    <xf numFmtId="0" fontId="73" fillId="0" borderId="22" xfId="0" applyFont="1" applyBorder="1" applyAlignment="1">
      <alignment horizontal="center" vertical="center"/>
    </xf>
    <xf numFmtId="0" fontId="73" fillId="0" borderId="23" xfId="0" applyFont="1" applyBorder="1" applyAlignment="1">
      <alignment horizontal="center" vertical="center"/>
    </xf>
    <xf numFmtId="0" fontId="73" fillId="0" borderId="18" xfId="0" applyFont="1" applyBorder="1" applyAlignment="1">
      <alignment horizontal="center" vertical="center"/>
    </xf>
    <xf numFmtId="0" fontId="0" fillId="0" borderId="17" xfId="0" applyBorder="1" applyAlignment="1">
      <alignment horizontal="right" vertical="center"/>
    </xf>
    <xf numFmtId="0" fontId="0" fillId="0" borderId="17" xfId="0" applyBorder="1" applyAlignment="1">
      <alignment horizontal="center" vertical="center" wrapText="1"/>
    </xf>
    <xf numFmtId="0" fontId="76" fillId="0" borderId="0" xfId="0" applyFont="1" applyAlignment="1">
      <alignment horizontal="left" vertical="center" wrapText="1"/>
    </xf>
    <xf numFmtId="0" fontId="76" fillId="0" borderId="0" xfId="0" applyFont="1" applyAlignment="1">
      <alignment horizontal="left" vertical="center"/>
    </xf>
    <xf numFmtId="0" fontId="74" fillId="0" borderId="22" xfId="42" applyFont="1" applyBorder="1" applyAlignment="1">
      <alignment horizontal="distributed" vertical="center" justifyLastLine="1"/>
    </xf>
    <xf numFmtId="0" fontId="74" fillId="0" borderId="23" xfId="42" applyFont="1" applyBorder="1" applyAlignment="1">
      <alignment horizontal="distributed" vertical="center" justifyLastLine="1"/>
    </xf>
    <xf numFmtId="0" fontId="74" fillId="0" borderId="18" xfId="42" applyFont="1" applyBorder="1" applyAlignment="1">
      <alignment horizontal="distributed" vertical="center" justifyLastLine="1"/>
    </xf>
    <xf numFmtId="0" fontId="46" fillId="0" borderId="27" xfId="42" applyFont="1" applyBorder="1" applyAlignment="1">
      <alignment horizontal="center" vertical="center"/>
    </xf>
    <xf numFmtId="0" fontId="46" fillId="0" borderId="0" xfId="42" applyFont="1" applyBorder="1" applyAlignment="1">
      <alignment horizontal="center" vertical="center"/>
    </xf>
    <xf numFmtId="0" fontId="46" fillId="0" borderId="29" xfId="42" applyFont="1" applyBorder="1" applyAlignment="1">
      <alignment horizontal="center" vertical="center"/>
    </xf>
    <xf numFmtId="0" fontId="46" fillId="0" borderId="0" xfId="42" applyFont="1" applyBorder="1" applyAlignment="1">
      <alignment horizontal="left" vertical="center"/>
    </xf>
    <xf numFmtId="0" fontId="48" fillId="0" borderId="0" xfId="42" applyFont="1" applyBorder="1" applyAlignment="1">
      <alignment vertical="center"/>
    </xf>
    <xf numFmtId="0" fontId="74" fillId="0" borderId="0" xfId="42" applyFont="1" applyAlignment="1">
      <alignment horizontal="right" vertical="top"/>
    </xf>
    <xf numFmtId="0" fontId="74" fillId="0" borderId="23" xfId="42" applyFont="1" applyBorder="1" applyAlignment="1">
      <alignment horizontal="left" vertical="center"/>
    </xf>
    <xf numFmtId="0" fontId="74" fillId="0" borderId="18" xfId="42" applyFont="1" applyBorder="1" applyAlignment="1">
      <alignment horizontal="left" vertical="center"/>
    </xf>
    <xf numFmtId="0" fontId="91" fillId="0" borderId="0" xfId="42" applyFont="1" applyFill="1" applyBorder="1" applyAlignment="1">
      <alignment horizontal="right" vertical="center"/>
    </xf>
    <xf numFmtId="0" fontId="90" fillId="30" borderId="80" xfId="42" applyFont="1" applyFill="1" applyBorder="1" applyAlignment="1">
      <alignment horizontal="center" vertical="center"/>
    </xf>
    <xf numFmtId="0" fontId="90" fillId="30" borderId="76" xfId="42" applyFont="1" applyFill="1" applyBorder="1" applyAlignment="1">
      <alignment horizontal="center" vertical="center"/>
    </xf>
    <xf numFmtId="0" fontId="90" fillId="0" borderId="0" xfId="42" applyFont="1" applyFill="1" applyBorder="1" applyAlignment="1">
      <alignment horizontal="left" vertical="center"/>
    </xf>
    <xf numFmtId="0" fontId="90" fillId="0" borderId="0" xfId="42" applyFont="1" applyFill="1" applyBorder="1" applyAlignment="1">
      <alignment horizontal="right" vertical="top"/>
    </xf>
    <xf numFmtId="0" fontId="90" fillId="0" borderId="0" xfId="42" applyFont="1" applyFill="1" applyBorder="1" applyAlignment="1">
      <alignment horizontal="center" vertical="center"/>
    </xf>
    <xf numFmtId="0" fontId="100" fillId="0" borderId="0" xfId="42" applyFont="1" applyFill="1" applyBorder="1" applyAlignment="1">
      <alignment horizontal="center" vertical="center"/>
    </xf>
    <xf numFmtId="0" fontId="90" fillId="0" borderId="22" xfId="42" applyFont="1" applyFill="1" applyBorder="1" applyAlignment="1">
      <alignment horizontal="center" vertical="center"/>
    </xf>
    <xf numFmtId="0" fontId="90" fillId="0" borderId="23" xfId="42" applyFont="1" applyFill="1" applyBorder="1" applyAlignment="1">
      <alignment horizontal="center" vertical="center"/>
    </xf>
    <xf numFmtId="0" fontId="90" fillId="0" borderId="18" xfId="42" applyFont="1" applyFill="1" applyBorder="1" applyAlignment="1">
      <alignment horizontal="center" vertical="center"/>
    </xf>
    <xf numFmtId="0" fontId="90" fillId="0" borderId="23" xfId="42" applyFont="1" applyFill="1" applyBorder="1" applyAlignment="1">
      <alignment horizontal="left" vertical="center"/>
    </xf>
    <xf numFmtId="0" fontId="90" fillId="0" borderId="18" xfId="42" applyFont="1" applyFill="1" applyBorder="1" applyAlignment="1">
      <alignment horizontal="left" vertical="center"/>
    </xf>
    <xf numFmtId="0" fontId="92" fillId="0" borderId="0" xfId="42" applyFont="1" applyFill="1" applyBorder="1" applyAlignment="1">
      <alignment horizontal="left" vertical="center" wrapText="1"/>
    </xf>
    <xf numFmtId="0" fontId="92" fillId="0" borderId="0" xfId="42" applyFont="1" applyFill="1" applyBorder="1" applyAlignment="1">
      <alignment horizontal="left" vertical="center"/>
    </xf>
    <xf numFmtId="0" fontId="90" fillId="29" borderId="80" xfId="42" applyFont="1" applyFill="1" applyBorder="1" applyAlignment="1">
      <alignment horizontal="center" vertical="center"/>
    </xf>
    <xf numFmtId="0" fontId="90" fillId="29" borderId="74" xfId="42" applyFont="1" applyFill="1" applyBorder="1" applyAlignment="1">
      <alignment horizontal="center" vertical="center"/>
    </xf>
    <xf numFmtId="0" fontId="90" fillId="29" borderId="76" xfId="42" applyFont="1" applyFill="1" applyBorder="1" applyAlignment="1">
      <alignment horizontal="center" vertical="center"/>
    </xf>
    <xf numFmtId="0" fontId="90" fillId="0" borderId="80" xfId="42" applyFont="1" applyFill="1" applyBorder="1" applyAlignment="1">
      <alignment horizontal="center" vertical="center"/>
    </xf>
    <xf numFmtId="0" fontId="90" fillId="0" borderId="76" xfId="42" applyFont="1" applyFill="1" applyBorder="1" applyAlignment="1">
      <alignment horizontal="center" vertical="center"/>
    </xf>
    <xf numFmtId="0" fontId="90" fillId="0" borderId="28" xfId="42" applyFont="1" applyFill="1" applyBorder="1" applyAlignment="1">
      <alignment horizontal="center" vertical="center" shrinkToFit="1"/>
    </xf>
    <xf numFmtId="0" fontId="90" fillId="0" borderId="31" xfId="42" applyFont="1" applyFill="1" applyBorder="1" applyAlignment="1">
      <alignment horizontal="center" vertical="center" shrinkToFit="1"/>
    </xf>
    <xf numFmtId="0" fontId="90" fillId="0" borderId="81" xfId="42" applyFont="1" applyFill="1" applyBorder="1" applyAlignment="1">
      <alignment horizontal="left" vertical="center" wrapText="1" shrinkToFit="1"/>
    </xf>
    <xf numFmtId="0" fontId="90" fillId="0" borderId="89" xfId="42" applyFont="1" applyFill="1" applyBorder="1" applyAlignment="1">
      <alignment horizontal="left" vertical="center" wrapText="1" shrinkToFit="1"/>
    </xf>
    <xf numFmtId="0" fontId="90" fillId="0" borderId="40" xfId="42" applyFont="1" applyFill="1" applyBorder="1" applyAlignment="1">
      <alignment horizontal="left" vertical="center" wrapText="1" shrinkToFit="1"/>
    </xf>
    <xf numFmtId="0" fontId="90" fillId="29" borderId="90" xfId="42" applyFont="1" applyFill="1" applyBorder="1" applyAlignment="1">
      <alignment horizontal="center" vertical="center"/>
    </xf>
    <xf numFmtId="0" fontId="90" fillId="29" borderId="91" xfId="42" applyFont="1" applyFill="1" applyBorder="1" applyAlignment="1">
      <alignment horizontal="center" vertical="center"/>
    </xf>
    <xf numFmtId="0" fontId="90" fillId="0" borderId="46" xfId="42" applyFont="1" applyFill="1" applyBorder="1" applyAlignment="1">
      <alignment horizontal="center" vertical="center"/>
    </xf>
    <xf numFmtId="0" fontId="90" fillId="0" borderId="25" xfId="42" applyFont="1" applyFill="1" applyBorder="1" applyAlignment="1">
      <alignment horizontal="center" vertical="center" shrinkToFit="1"/>
    </xf>
    <xf numFmtId="0" fontId="90" fillId="0" borderId="26" xfId="42" applyFont="1" applyFill="1" applyBorder="1" applyAlignment="1">
      <alignment horizontal="center" vertical="center" shrinkToFit="1"/>
    </xf>
    <xf numFmtId="0" fontId="90" fillId="0" borderId="57" xfId="42" applyFont="1" applyFill="1" applyBorder="1" applyAlignment="1">
      <alignment horizontal="center" vertical="center" wrapText="1" shrinkToFit="1"/>
    </xf>
    <xf numFmtId="0" fontId="90" fillId="0" borderId="83" xfId="42" applyFont="1" applyFill="1" applyBorder="1" applyAlignment="1">
      <alignment horizontal="center" vertical="center" wrapText="1" shrinkToFit="1"/>
    </xf>
    <xf numFmtId="0" fontId="90" fillId="0" borderId="45" xfId="42" applyFont="1" applyFill="1" applyBorder="1" applyAlignment="1">
      <alignment horizontal="center" vertical="center" wrapText="1" shrinkToFit="1"/>
    </xf>
    <xf numFmtId="0" fontId="90" fillId="29" borderId="84" xfId="42" applyFont="1" applyFill="1" applyBorder="1" applyAlignment="1">
      <alignment horizontal="center" vertical="center"/>
    </xf>
    <xf numFmtId="0" fontId="90" fillId="29" borderId="85" xfId="42" applyFont="1" applyFill="1" applyBorder="1" applyAlignment="1">
      <alignment horizontal="center" vertical="center"/>
    </xf>
    <xf numFmtId="0" fontId="90" fillId="0" borderId="23" xfId="42" applyFont="1" applyFill="1" applyBorder="1" applyAlignment="1">
      <alignment horizontal="center" vertical="center" shrinkToFit="1"/>
    </xf>
    <xf numFmtId="0" fontId="90" fillId="0" borderId="18" xfId="42" applyFont="1" applyFill="1" applyBorder="1" applyAlignment="1">
      <alignment horizontal="center" vertical="center" shrinkToFit="1"/>
    </xf>
    <xf numFmtId="0" fontId="90" fillId="0" borderId="22" xfId="42" applyFont="1" applyFill="1" applyBorder="1" applyAlignment="1">
      <alignment horizontal="left" vertical="center" wrapText="1" shrinkToFit="1"/>
    </xf>
    <xf numFmtId="0" fontId="90" fillId="0" borderId="23" xfId="42" applyFont="1" applyFill="1" applyBorder="1" applyAlignment="1">
      <alignment horizontal="left" vertical="center" wrapText="1" shrinkToFit="1"/>
    </xf>
    <xf numFmtId="0" fontId="90" fillId="0" borderId="42" xfId="42" applyFont="1" applyFill="1" applyBorder="1" applyAlignment="1">
      <alignment horizontal="left" vertical="center" wrapText="1" shrinkToFit="1"/>
    </xf>
    <xf numFmtId="0" fontId="90" fillId="29" borderId="82" xfId="42" applyFont="1" applyFill="1" applyBorder="1" applyAlignment="1">
      <alignment horizontal="center" vertical="center"/>
    </xf>
    <xf numFmtId="0" fontId="90" fillId="29" borderId="42" xfId="42" applyFont="1" applyFill="1" applyBorder="1" applyAlignment="1">
      <alignment horizontal="center" vertical="center"/>
    </xf>
    <xf numFmtId="0" fontId="91" fillId="29" borderId="80" xfId="42" applyFont="1" applyFill="1" applyBorder="1" applyAlignment="1">
      <alignment horizontal="center" vertical="center"/>
    </xf>
    <xf numFmtId="0" fontId="91" fillId="29" borderId="74" xfId="42" applyFont="1" applyFill="1" applyBorder="1" applyAlignment="1">
      <alignment horizontal="center" vertical="center"/>
    </xf>
    <xf numFmtId="0" fontId="91" fillId="29" borderId="76" xfId="42" applyFont="1" applyFill="1" applyBorder="1" applyAlignment="1">
      <alignment horizontal="center" vertical="center"/>
    </xf>
    <xf numFmtId="0" fontId="98" fillId="0" borderId="58" xfId="42" applyFont="1" applyFill="1" applyBorder="1" applyAlignment="1">
      <alignment horizontal="center" vertical="center" wrapText="1"/>
    </xf>
    <xf numFmtId="0" fontId="98" fillId="0" borderId="38" xfId="42" applyFont="1" applyFill="1" applyBorder="1" applyAlignment="1">
      <alignment horizontal="center" vertical="center"/>
    </xf>
    <xf numFmtId="0" fontId="98" fillId="0" borderId="60" xfId="42" applyFont="1" applyFill="1" applyBorder="1" applyAlignment="1">
      <alignment horizontal="center" vertical="center"/>
    </xf>
    <xf numFmtId="0" fontId="98" fillId="0" borderId="46" xfId="42" applyFont="1" applyFill="1" applyBorder="1" applyAlignment="1">
      <alignment horizontal="center" vertical="center"/>
    </xf>
    <xf numFmtId="0" fontId="90" fillId="0" borderId="58" xfId="42" applyFont="1" applyFill="1" applyBorder="1" applyAlignment="1">
      <alignment horizontal="center" vertical="center" wrapText="1" shrinkToFit="1"/>
    </xf>
    <xf numFmtId="0" fontId="98" fillId="0" borderId="59" xfId="42" applyFont="1" applyFill="1" applyBorder="1" applyAlignment="1">
      <alignment horizontal="center" vertical="center" shrinkToFit="1"/>
    </xf>
    <xf numFmtId="0" fontId="98" fillId="0" borderId="86" xfId="42" applyFont="1" applyFill="1" applyBorder="1" applyAlignment="1">
      <alignment horizontal="center" vertical="center" shrinkToFit="1"/>
    </xf>
    <xf numFmtId="0" fontId="98" fillId="0" borderId="61" xfId="42" applyFont="1" applyFill="1" applyBorder="1" applyAlignment="1">
      <alignment horizontal="center" vertical="center" shrinkToFit="1"/>
    </xf>
    <xf numFmtId="0" fontId="98" fillId="0" borderId="62" xfId="42" applyFont="1" applyFill="1" applyBorder="1" applyAlignment="1">
      <alignment horizontal="center" vertical="center" shrinkToFit="1"/>
    </xf>
    <xf numFmtId="0" fontId="98" fillId="0" borderId="87" xfId="42" applyFont="1" applyFill="1" applyBorder="1" applyAlignment="1">
      <alignment horizontal="center" vertical="center" shrinkToFit="1"/>
    </xf>
    <xf numFmtId="0" fontId="90" fillId="0" borderId="77" xfId="42" applyFont="1" applyFill="1" applyBorder="1" applyAlignment="1">
      <alignment horizontal="center" vertical="center"/>
    </xf>
    <xf numFmtId="0" fontId="90" fillId="0" borderId="59" xfId="42" applyFont="1" applyFill="1" applyBorder="1" applyAlignment="1">
      <alignment horizontal="center" vertical="center"/>
    </xf>
    <xf numFmtId="0" fontId="90" fillId="0" borderId="38" xfId="42" applyFont="1" applyFill="1" applyBorder="1" applyAlignment="1">
      <alignment horizontal="center" vertical="center"/>
    </xf>
    <xf numFmtId="0" fontId="90" fillId="0" borderId="88" xfId="42" applyFont="1" applyFill="1" applyBorder="1" applyAlignment="1">
      <alignment horizontal="center" vertical="center"/>
    </xf>
    <xf numFmtId="0" fontId="90" fillId="0" borderId="62" xfId="42" applyFont="1" applyFill="1" applyBorder="1" applyAlignment="1">
      <alignment horizontal="center" vertical="center"/>
    </xf>
    <xf numFmtId="0" fontId="90" fillId="0" borderId="36" xfId="42" applyFont="1" applyFill="1" applyBorder="1" applyAlignment="1">
      <alignment horizontal="center" vertical="center"/>
    </xf>
    <xf numFmtId="0" fontId="90" fillId="0" borderId="58" xfId="42" applyFont="1" applyFill="1" applyBorder="1" applyAlignment="1">
      <alignment horizontal="center" vertical="center" wrapText="1"/>
    </xf>
    <xf numFmtId="0" fontId="90" fillId="0" borderId="59" xfId="42" applyFont="1" applyFill="1" applyBorder="1" applyAlignment="1">
      <alignment horizontal="center" vertical="center" wrapText="1"/>
    </xf>
    <xf numFmtId="0" fontId="90" fillId="0" borderId="38" xfId="42" applyFont="1" applyFill="1" applyBorder="1" applyAlignment="1">
      <alignment horizontal="center" vertical="center" wrapText="1"/>
    </xf>
    <xf numFmtId="0" fontId="90" fillId="0" borderId="61" xfId="42" applyFont="1" applyFill="1" applyBorder="1" applyAlignment="1">
      <alignment horizontal="center" vertical="center" wrapText="1"/>
    </xf>
    <xf numFmtId="0" fontId="90" fillId="0" borderId="62" xfId="42" applyFont="1" applyFill="1" applyBorder="1" applyAlignment="1">
      <alignment horizontal="center" vertical="center" wrapText="1"/>
    </xf>
    <xf numFmtId="0" fontId="90" fillId="0" borderId="36" xfId="42" applyFont="1" applyFill="1" applyBorder="1" applyAlignment="1">
      <alignment horizontal="center" vertical="center" wrapText="1"/>
    </xf>
    <xf numFmtId="0" fontId="90" fillId="0" borderId="58" xfId="42" applyFont="1" applyFill="1" applyBorder="1" applyAlignment="1">
      <alignment horizontal="left" vertical="center"/>
    </xf>
    <xf numFmtId="0" fontId="90" fillId="0" borderId="59" xfId="42" applyFont="1" applyFill="1" applyBorder="1" applyAlignment="1">
      <alignment horizontal="left" vertical="center"/>
    </xf>
    <xf numFmtId="0" fontId="90" fillId="0" borderId="61" xfId="42" applyFont="1" applyFill="1" applyBorder="1" applyAlignment="1">
      <alignment horizontal="left" vertical="center"/>
    </xf>
    <xf numFmtId="0" fontId="90" fillId="0" borderId="62" xfId="42" applyFont="1" applyFill="1" applyBorder="1" applyAlignment="1">
      <alignment horizontal="left" vertical="center"/>
    </xf>
    <xf numFmtId="0" fontId="90" fillId="29" borderId="58" xfId="42" applyFont="1" applyFill="1" applyBorder="1" applyAlignment="1">
      <alignment horizontal="center" vertical="center"/>
    </xf>
    <xf numFmtId="0" fontId="90" fillId="29" borderId="59" xfId="42" applyFont="1" applyFill="1" applyBorder="1" applyAlignment="1">
      <alignment horizontal="center" vertical="center"/>
    </xf>
    <xf numFmtId="0" fontId="90" fillId="29" borderId="38" xfId="42" applyFont="1" applyFill="1" applyBorder="1" applyAlignment="1">
      <alignment horizontal="center" vertical="center"/>
    </xf>
    <xf numFmtId="0" fontId="90" fillId="29" borderId="61" xfId="42" applyFont="1" applyFill="1" applyBorder="1" applyAlignment="1">
      <alignment horizontal="center" vertical="center"/>
    </xf>
    <xf numFmtId="0" fontId="90" fillId="29" borderId="62" xfId="42" applyFont="1" applyFill="1" applyBorder="1" applyAlignment="1">
      <alignment horizontal="center" vertical="center"/>
    </xf>
    <xf numFmtId="0" fontId="90" fillId="29" borderId="36" xfId="42" applyFont="1" applyFill="1" applyBorder="1" applyAlignment="1">
      <alignment horizontal="center" vertical="center"/>
    </xf>
    <xf numFmtId="0" fontId="48" fillId="0" borderId="0" xfId="42" applyFont="1" applyFill="1" applyBorder="1" applyAlignment="1">
      <alignment horizontal="left" vertical="center"/>
    </xf>
    <xf numFmtId="0" fontId="90" fillId="0" borderId="74" xfId="42" applyFont="1" applyFill="1" applyBorder="1" applyAlignment="1">
      <alignment horizontal="center" vertical="center"/>
    </xf>
    <xf numFmtId="0" fontId="90" fillId="0" borderId="64" xfId="42" applyFont="1" applyFill="1" applyBorder="1" applyAlignment="1">
      <alignment horizontal="center" vertical="center"/>
    </xf>
    <xf numFmtId="0" fontId="90" fillId="0" borderId="66" xfId="42" applyFont="1" applyFill="1" applyBorder="1" applyAlignment="1">
      <alignment horizontal="center" vertical="center"/>
    </xf>
    <xf numFmtId="0" fontId="90" fillId="0" borderId="80" xfId="42" applyFont="1" applyFill="1" applyBorder="1" applyAlignment="1">
      <alignment horizontal="center" vertical="center" wrapText="1"/>
    </xf>
    <xf numFmtId="0" fontId="90" fillId="0" borderId="74" xfId="42" applyFont="1" applyFill="1" applyBorder="1" applyAlignment="1">
      <alignment horizontal="center" vertical="center" wrapText="1"/>
    </xf>
    <xf numFmtId="0" fontId="90" fillId="0" borderId="76" xfId="42" applyFont="1" applyFill="1" applyBorder="1" applyAlignment="1">
      <alignment horizontal="center" vertical="center" wrapText="1"/>
    </xf>
    <xf numFmtId="0" fontId="93" fillId="0" borderId="31" xfId="42" applyFont="1" applyFill="1" applyBorder="1" applyAlignment="1">
      <alignment horizontal="left" vertical="center" wrapText="1"/>
    </xf>
    <xf numFmtId="0" fontId="93" fillId="0" borderId="32" xfId="42" applyFont="1" applyFill="1" applyBorder="1" applyAlignment="1">
      <alignment horizontal="left" vertical="center" wrapText="1"/>
    </xf>
    <xf numFmtId="0" fontId="93" fillId="0" borderId="56" xfId="42" applyFont="1" applyFill="1" applyBorder="1" applyAlignment="1">
      <alignment horizontal="left" vertical="center" wrapText="1"/>
    </xf>
    <xf numFmtId="0" fontId="93" fillId="0" borderId="51" xfId="42" applyFont="1" applyFill="1" applyBorder="1" applyAlignment="1">
      <alignment horizontal="left" vertical="center" wrapText="1"/>
    </xf>
    <xf numFmtId="0" fontId="91" fillId="0" borderId="81" xfId="42" applyFont="1" applyFill="1" applyBorder="1" applyAlignment="1">
      <alignment horizontal="center" vertical="center" wrapText="1"/>
    </xf>
    <xf numFmtId="0" fontId="91" fillId="0" borderId="57" xfId="42" applyFont="1" applyFill="1" applyBorder="1" applyAlignment="1">
      <alignment horizontal="center" vertical="center" wrapText="1"/>
    </xf>
    <xf numFmtId="0" fontId="98" fillId="0" borderId="34" xfId="0" applyFont="1" applyFill="1" applyBorder="1" applyAlignment="1">
      <alignment horizontal="center" vertical="top" wrapText="1"/>
    </xf>
    <xf numFmtId="0" fontId="98" fillId="0" borderId="47" xfId="0" applyFont="1" applyFill="1" applyBorder="1" applyAlignment="1">
      <alignment horizontal="center" vertical="top" wrapText="1"/>
    </xf>
    <xf numFmtId="0" fontId="98" fillId="0" borderId="80" xfId="42" applyFont="1" applyFill="1" applyBorder="1" applyAlignment="1">
      <alignment horizontal="center" vertical="center" wrapText="1"/>
    </xf>
    <xf numFmtId="0" fontId="98" fillId="0" borderId="74" xfId="42" applyFont="1" applyFill="1" applyBorder="1" applyAlignment="1">
      <alignment horizontal="center" vertical="center" wrapText="1"/>
    </xf>
    <xf numFmtId="0" fontId="98" fillId="0" borderId="76" xfId="42" applyFont="1" applyFill="1" applyBorder="1" applyAlignment="1">
      <alignment horizontal="center" vertical="center" wrapText="1"/>
    </xf>
    <xf numFmtId="0" fontId="99" fillId="0" borderId="35" xfId="0" applyFont="1" applyFill="1" applyBorder="1" applyAlignment="1">
      <alignment horizontal="center" vertical="center" wrapText="1"/>
    </xf>
    <xf numFmtId="0" fontId="99" fillId="0" borderId="49" xfId="0" applyFont="1" applyFill="1" applyBorder="1" applyAlignment="1">
      <alignment horizontal="center" vertical="center" wrapText="1"/>
    </xf>
    <xf numFmtId="0" fontId="21" fillId="0" borderId="0" xfId="46" applyFont="1" applyAlignment="1">
      <alignment horizontal="left" vertical="center"/>
    </xf>
    <xf numFmtId="0" fontId="20" fillId="0" borderId="0" xfId="0" applyFont="1" applyAlignment="1">
      <alignment vertical="center"/>
    </xf>
    <xf numFmtId="0" fontId="22" fillId="0" borderId="0" xfId="46" applyFont="1" applyBorder="1" applyAlignment="1">
      <alignment horizontal="center" vertical="center"/>
    </xf>
    <xf numFmtId="0" fontId="22" fillId="0" borderId="0" xfId="46" applyFont="1" applyBorder="1" applyAlignment="1">
      <alignment horizontal="right" vertical="center"/>
    </xf>
    <xf numFmtId="0" fontId="24" fillId="0" borderId="10" xfId="46" applyFont="1" applyBorder="1" applyAlignment="1">
      <alignment horizontal="center" vertical="center"/>
    </xf>
    <xf numFmtId="0" fontId="24" fillId="0" borderId="10" xfId="46" applyFont="1" applyBorder="1" applyAlignment="1" applyProtection="1">
      <alignment horizontal="center" vertical="center"/>
      <protection locked="0"/>
    </xf>
    <xf numFmtId="0" fontId="25" fillId="0" borderId="10" xfId="46" applyFont="1" applyBorder="1" applyAlignment="1">
      <alignment horizontal="center" vertical="center" wrapText="1"/>
    </xf>
    <xf numFmtId="49" fontId="21" fillId="0" borderId="10" xfId="46" applyNumberFormat="1" applyFont="1" applyBorder="1" applyAlignment="1">
      <alignment horizontal="center" vertical="center"/>
    </xf>
    <xf numFmtId="0" fontId="21" fillId="0" borderId="10" xfId="46" applyFont="1" applyBorder="1" applyAlignment="1">
      <alignment horizontal="left" vertical="center" wrapText="1"/>
    </xf>
    <xf numFmtId="0" fontId="24" fillId="0" borderId="10" xfId="46" applyFont="1" applyBorder="1" applyAlignment="1">
      <alignment horizontal="center" vertical="center" wrapText="1"/>
    </xf>
    <xf numFmtId="0" fontId="21" fillId="0" borderId="10" xfId="46" applyFont="1" applyFill="1" applyBorder="1" applyAlignment="1">
      <alignment horizontal="left" vertical="center" wrapText="1"/>
    </xf>
    <xf numFmtId="0" fontId="21" fillId="0" borderId="0" xfId="46" applyFont="1" applyBorder="1" applyAlignment="1">
      <alignment horizontal="left" vertical="center" wrapText="1"/>
    </xf>
    <xf numFmtId="0" fontId="74" fillId="0" borderId="0" xfId="0" applyFont="1" applyAlignment="1">
      <alignment horizontal="right" vertical="center"/>
    </xf>
    <xf numFmtId="0" fontId="101" fillId="0" borderId="0" xfId="0" applyFont="1" applyAlignment="1">
      <alignment horizontal="center" vertical="center"/>
    </xf>
    <xf numFmtId="0" fontId="75" fillId="0" borderId="17" xfId="0" applyFont="1" applyBorder="1" applyAlignment="1">
      <alignment horizontal="center" vertical="center"/>
    </xf>
    <xf numFmtId="0" fontId="75" fillId="0" borderId="0" xfId="0" applyFont="1" applyAlignment="1">
      <alignment horizontal="left" vertical="center" wrapText="1"/>
    </xf>
    <xf numFmtId="0" fontId="75" fillId="0" borderId="0" xfId="0" applyFont="1" applyAlignment="1">
      <alignment horizontal="left" vertical="center"/>
    </xf>
    <xf numFmtId="0" fontId="75" fillId="0" borderId="17" xfId="0" applyFont="1" applyBorder="1" applyAlignment="1">
      <alignment horizontal="center" vertical="center" wrapText="1"/>
    </xf>
    <xf numFmtId="0" fontId="75" fillId="0" borderId="17" xfId="0" applyFont="1" applyBorder="1" applyAlignment="1">
      <alignment horizontal="left" vertical="center"/>
    </xf>
    <xf numFmtId="0" fontId="25" fillId="0" borderId="37" xfId="43" applyFont="1" applyBorder="1" applyAlignment="1">
      <alignment horizontal="center" vertical="center" wrapText="1"/>
    </xf>
    <xf numFmtId="0" fontId="25" fillId="0" borderId="41" xfId="43" applyFont="1" applyBorder="1" applyAlignment="1">
      <alignment horizontal="center" vertical="center" wrapText="1"/>
    </xf>
    <xf numFmtId="0" fontId="25" fillId="0" borderId="43" xfId="43" applyFont="1" applyBorder="1" applyAlignment="1">
      <alignment horizontal="center" vertical="center" wrapText="1"/>
    </xf>
    <xf numFmtId="0" fontId="25" fillId="0" borderId="93" xfId="43" applyFont="1" applyBorder="1" applyAlignment="1">
      <alignment horizontal="left" vertical="center" wrapText="1"/>
    </xf>
    <xf numFmtId="0" fontId="25" fillId="0" borderId="89" xfId="43" applyFont="1" applyBorder="1" applyAlignment="1">
      <alignment horizontal="left" vertical="center" wrapText="1"/>
    </xf>
    <xf numFmtId="0" fontId="25" fillId="0" borderId="82" xfId="43" applyFont="1" applyBorder="1" applyAlignment="1">
      <alignment horizontal="left" vertical="center" wrapText="1"/>
    </xf>
    <xf numFmtId="0" fontId="25" fillId="0" borderId="23" xfId="43" applyFont="1" applyBorder="1" applyAlignment="1">
      <alignment horizontal="left" vertical="center" wrapText="1"/>
    </xf>
    <xf numFmtId="0" fontId="25" fillId="0" borderId="94" xfId="43" applyFont="1" applyBorder="1" applyAlignment="1">
      <alignment horizontal="left" vertical="center" wrapText="1"/>
    </xf>
    <xf numFmtId="0" fontId="25" fillId="0" borderId="83" xfId="43" applyFont="1" applyBorder="1" applyAlignment="1">
      <alignment horizontal="left" vertical="center" wrapText="1"/>
    </xf>
    <xf numFmtId="0" fontId="25" fillId="0" borderId="62" xfId="43" applyFont="1" applyBorder="1" applyAlignment="1">
      <alignment horizontal="center" vertical="center" wrapText="1"/>
    </xf>
    <xf numFmtId="0" fontId="25" fillId="0" borderId="71" xfId="43" applyFont="1" applyBorder="1" applyAlignment="1">
      <alignment horizontal="left" vertical="center" wrapText="1"/>
    </xf>
    <xf numFmtId="0" fontId="25" fillId="0" borderId="50" xfId="43" applyFont="1" applyBorder="1" applyAlignment="1">
      <alignment horizontal="left" vertical="center" wrapText="1"/>
    </xf>
    <xf numFmtId="0" fontId="25" fillId="0" borderId="81" xfId="43" applyFont="1" applyBorder="1" applyAlignment="1">
      <alignment horizontal="left" vertical="center" wrapText="1"/>
    </xf>
    <xf numFmtId="0" fontId="25" fillId="0" borderId="18" xfId="43" applyFont="1" applyBorder="1" applyAlignment="1">
      <alignment horizontal="left" vertical="center" wrapText="1"/>
    </xf>
    <xf numFmtId="0" fontId="25" fillId="0" borderId="17" xfId="43" applyFont="1" applyBorder="1" applyAlignment="1">
      <alignment horizontal="left" vertical="center" wrapText="1"/>
    </xf>
    <xf numFmtId="0" fontId="25" fillId="0" borderId="22" xfId="43" applyFont="1" applyBorder="1" applyAlignment="1">
      <alignment horizontal="left" vertical="center" wrapText="1"/>
    </xf>
    <xf numFmtId="0" fontId="25" fillId="0" borderId="56" xfId="43" applyFont="1" applyBorder="1" applyAlignment="1">
      <alignment horizontal="left" vertical="center" wrapText="1"/>
    </xf>
    <xf numFmtId="0" fontId="25" fillId="0" borderId="51" xfId="43" applyFont="1" applyBorder="1" applyAlignment="1">
      <alignment horizontal="left" vertical="center" wrapText="1"/>
    </xf>
    <xf numFmtId="0" fontId="25" fillId="0" borderId="57" xfId="43" applyFont="1" applyBorder="1" applyAlignment="1">
      <alignment horizontal="left" vertical="center" wrapText="1"/>
    </xf>
    <xf numFmtId="0" fontId="25" fillId="0" borderId="19" xfId="43" applyFont="1" applyBorder="1" applyAlignment="1">
      <alignment horizontal="center" vertical="center"/>
    </xf>
    <xf numFmtId="0" fontId="25" fillId="0" borderId="35" xfId="43" applyFont="1" applyBorder="1" applyAlignment="1">
      <alignment horizontal="center" vertical="center"/>
    </xf>
    <xf numFmtId="0" fontId="25" fillId="0" borderId="24" xfId="43" applyFont="1" applyBorder="1" applyAlignment="1">
      <alignment horizontal="center" vertical="center"/>
    </xf>
    <xf numFmtId="0" fontId="25" fillId="0" borderId="25" xfId="43" applyFont="1" applyBorder="1" applyAlignment="1">
      <alignment horizontal="center" vertical="center"/>
    </xf>
    <xf numFmtId="0" fontId="25" fillId="0" borderId="26" xfId="43" applyFont="1" applyBorder="1" applyAlignment="1">
      <alignment horizontal="center" vertical="center"/>
    </xf>
    <xf numFmtId="0" fontId="25" fillId="0" borderId="88" xfId="43" applyFont="1" applyBorder="1" applyAlignment="1">
      <alignment horizontal="center" vertical="center"/>
    </xf>
    <xf numFmtId="0" fontId="25" fillId="0" borderId="62" xfId="43" applyFont="1" applyBorder="1" applyAlignment="1">
      <alignment horizontal="center" vertical="center"/>
    </xf>
    <xf numFmtId="0" fontId="25" fillId="0" borderId="87" xfId="43" applyFont="1" applyBorder="1" applyAlignment="1">
      <alignment horizontal="center" vertical="center"/>
    </xf>
    <xf numFmtId="0" fontId="25" fillId="0" borderId="25" xfId="43" applyFont="1" applyBorder="1" applyAlignment="1">
      <alignment horizontal="center" vertical="center" wrapText="1"/>
    </xf>
    <xf numFmtId="0" fontId="25" fillId="0" borderId="85" xfId="43" applyFont="1" applyBorder="1" applyAlignment="1">
      <alignment horizontal="center" vertical="center"/>
    </xf>
    <xf numFmtId="0" fontId="25" fillId="0" borderId="36" xfId="43" applyFont="1" applyBorder="1" applyAlignment="1">
      <alignment horizontal="center" vertical="center"/>
    </xf>
    <xf numFmtId="0" fontId="54" fillId="0" borderId="58" xfId="43" applyFont="1" applyBorder="1" applyAlignment="1">
      <alignment horizontal="center" vertical="center"/>
    </xf>
    <xf numFmtId="0" fontId="54" fillId="0" borderId="38" xfId="43" applyFont="1" applyBorder="1" applyAlignment="1">
      <alignment horizontal="center" vertical="center"/>
    </xf>
    <xf numFmtId="0" fontId="25" fillId="0" borderId="86" xfId="43" applyFont="1" applyBorder="1" applyAlignment="1">
      <alignment horizontal="center" vertical="center" wrapText="1"/>
    </xf>
    <xf numFmtId="0" fontId="25" fillId="0" borderId="65" xfId="43" applyFont="1" applyBorder="1" applyAlignment="1">
      <alignment horizontal="center" vertical="center" wrapText="1"/>
    </xf>
    <xf numFmtId="0" fontId="25" fillId="0" borderId="77" xfId="43" applyFont="1" applyBorder="1" applyAlignment="1">
      <alignment horizontal="center" vertical="center" wrapText="1"/>
    </xf>
    <xf numFmtId="0" fontId="74" fillId="0" borderId="0" xfId="44" applyFont="1" applyBorder="1" applyAlignment="1">
      <alignment horizontal="right" vertical="top"/>
    </xf>
    <xf numFmtId="0" fontId="44" fillId="0" borderId="0" xfId="43" applyFont="1" applyAlignment="1">
      <alignment horizontal="center" vertical="center"/>
    </xf>
    <xf numFmtId="0" fontId="25" fillId="0" borderId="81" xfId="44" applyFont="1" applyBorder="1" applyAlignment="1">
      <alignment horizontal="center" vertical="center"/>
    </xf>
    <xf numFmtId="0" fontId="25" fillId="0" borderId="89" xfId="44" applyFont="1" applyBorder="1" applyAlignment="1">
      <alignment horizontal="center" vertical="center"/>
    </xf>
    <xf numFmtId="0" fontId="25" fillId="0" borderId="40" xfId="44" applyFont="1" applyBorder="1" applyAlignment="1">
      <alignment horizontal="center" vertical="center"/>
    </xf>
    <xf numFmtId="0" fontId="75" fillId="0" borderId="57" xfId="44" applyFont="1" applyBorder="1" applyAlignment="1">
      <alignment horizontal="center" vertical="center"/>
    </xf>
    <xf numFmtId="0" fontId="75" fillId="0" borderId="83" xfId="44" applyFont="1" applyBorder="1" applyAlignment="1">
      <alignment horizontal="center" vertical="center"/>
    </xf>
    <xf numFmtId="0" fontId="75" fillId="0" borderId="45" xfId="44" applyFont="1" applyBorder="1" applyAlignment="1">
      <alignment horizontal="center" vertical="center"/>
    </xf>
    <xf numFmtId="0" fontId="25" fillId="0" borderId="21" xfId="52" applyFont="1" applyBorder="1" applyAlignment="1">
      <alignment horizontal="center" vertical="center" textRotation="255" wrapText="1"/>
    </xf>
    <xf numFmtId="0" fontId="25" fillId="0" borderId="33" xfId="52" applyFont="1" applyBorder="1" applyAlignment="1">
      <alignment horizontal="center" vertical="center" textRotation="255" wrapText="1"/>
    </xf>
    <xf numFmtId="0" fontId="25" fillId="0" borderId="24" xfId="52" applyFont="1" applyBorder="1" applyAlignment="1">
      <alignment horizontal="left" vertical="center" wrapText="1"/>
    </xf>
    <xf numFmtId="0" fontId="25" fillId="0" borderId="25" xfId="52" applyFont="1" applyBorder="1" applyAlignment="1">
      <alignment horizontal="left" vertical="center" wrapText="1"/>
    </xf>
    <xf numFmtId="0" fontId="25" fillId="0" borderId="85" xfId="52" applyFont="1" applyBorder="1" applyAlignment="1">
      <alignment horizontal="left" vertical="center" wrapText="1"/>
    </xf>
    <xf numFmtId="0" fontId="25" fillId="0" borderId="27" xfId="52" applyFont="1" applyBorder="1" applyAlignment="1">
      <alignment horizontal="center" vertical="center" wrapText="1"/>
    </xf>
    <xf numFmtId="0" fontId="25" fillId="0" borderId="0" xfId="52" applyFont="1" applyBorder="1" applyAlignment="1">
      <alignment horizontal="center" vertical="center" wrapText="1"/>
    </xf>
    <xf numFmtId="0" fontId="25" fillId="0" borderId="46" xfId="52" applyFont="1" applyBorder="1" applyAlignment="1">
      <alignment horizontal="center" vertical="center" wrapText="1"/>
    </xf>
    <xf numFmtId="0" fontId="25" fillId="0" borderId="17" xfId="52" applyFont="1" applyBorder="1" applyAlignment="1">
      <alignment horizontal="center" vertical="center" wrapText="1"/>
    </xf>
    <xf numFmtId="0" fontId="25" fillId="0" borderId="48" xfId="52" applyFont="1" applyBorder="1" applyAlignment="1">
      <alignment horizontal="center" vertical="center" wrapText="1"/>
    </xf>
    <xf numFmtId="0" fontId="47" fillId="0" borderId="17" xfId="52" applyFont="1" applyBorder="1" applyAlignment="1">
      <alignment horizontal="center" vertical="center" wrapText="1"/>
    </xf>
    <xf numFmtId="0" fontId="25" fillId="0" borderId="58" xfId="52" applyFont="1" applyBorder="1" applyAlignment="1">
      <alignment horizontal="left" vertical="center" wrapText="1"/>
    </xf>
    <xf numFmtId="0" fontId="25" fillId="0" borderId="59" xfId="52" applyFont="1" applyBorder="1" applyAlignment="1">
      <alignment horizontal="left" vertical="center" wrapText="1"/>
    </xf>
    <xf numFmtId="0" fontId="25" fillId="0" borderId="38" xfId="52" applyFont="1" applyBorder="1" applyAlignment="1">
      <alignment horizontal="left" vertical="center" wrapText="1"/>
    </xf>
    <xf numFmtId="0" fontId="25" fillId="0" borderId="20" xfId="52" applyFont="1" applyBorder="1" applyAlignment="1">
      <alignment horizontal="center" vertical="center" wrapText="1"/>
    </xf>
    <xf numFmtId="0" fontId="25" fillId="0" borderId="92" xfId="52" applyFont="1" applyBorder="1" applyAlignment="1">
      <alignment horizontal="center" vertical="center" wrapText="1"/>
    </xf>
    <xf numFmtId="0" fontId="25" fillId="0" borderId="72" xfId="52" applyFont="1" applyBorder="1" applyAlignment="1">
      <alignment horizontal="center" vertical="center" wrapText="1"/>
    </xf>
    <xf numFmtId="0" fontId="25" fillId="0" borderId="24" xfId="52" applyFont="1" applyBorder="1" applyAlignment="1">
      <alignment horizontal="center" vertical="center" wrapText="1"/>
    </xf>
    <xf numFmtId="0" fontId="25" fillId="0" borderId="25" xfId="52" applyFont="1" applyBorder="1" applyAlignment="1">
      <alignment horizontal="center" vertical="center" wrapText="1"/>
    </xf>
    <xf numFmtId="0" fontId="25" fillId="0" borderId="26" xfId="52" applyFont="1" applyBorder="1" applyAlignment="1">
      <alignment horizontal="center" vertical="center" wrapText="1"/>
    </xf>
    <xf numFmtId="0" fontId="25" fillId="0" borderId="29" xfId="52" applyFont="1" applyBorder="1" applyAlignment="1">
      <alignment horizontal="center" vertical="center" wrapText="1"/>
    </xf>
    <xf numFmtId="0" fontId="25" fillId="0" borderId="30" xfId="52" applyFont="1" applyBorder="1" applyAlignment="1">
      <alignment horizontal="center" vertical="center" wrapText="1"/>
    </xf>
    <xf numFmtId="0" fontId="25" fillId="0" borderId="28" xfId="52" applyFont="1" applyBorder="1" applyAlignment="1">
      <alignment horizontal="center" vertical="center" wrapText="1"/>
    </xf>
    <xf numFmtId="0" fontId="25" fillId="0" borderId="31" xfId="52" applyFont="1" applyBorder="1" applyAlignment="1">
      <alignment horizontal="center" vertical="center" wrapText="1"/>
    </xf>
    <xf numFmtId="0" fontId="49" fillId="0" borderId="0" xfId="0" applyFont="1" applyAlignment="1">
      <alignment vertical="center"/>
    </xf>
    <xf numFmtId="0" fontId="75" fillId="0" borderId="0" xfId="44" applyFont="1" applyAlignment="1">
      <alignment horizontal="right" vertical="center"/>
    </xf>
    <xf numFmtId="0" fontId="25" fillId="0" borderId="32" xfId="52" applyFont="1" applyBorder="1" applyAlignment="1">
      <alignment horizontal="center" vertical="center" textRotation="255" wrapText="1"/>
    </xf>
    <xf numFmtId="0" fontId="102" fillId="0" borderId="58" xfId="48" applyFont="1" applyBorder="1" applyAlignment="1">
      <alignment horizontal="center" vertical="center"/>
    </xf>
    <xf numFmtId="0" fontId="102" fillId="0" borderId="59" xfId="48" applyFont="1" applyBorder="1" applyAlignment="1">
      <alignment horizontal="center" vertical="center"/>
    </xf>
    <xf numFmtId="0" fontId="102" fillId="0" borderId="38" xfId="48" applyFont="1" applyBorder="1" applyAlignment="1">
      <alignment horizontal="center" vertical="center"/>
    </xf>
    <xf numFmtId="0" fontId="102" fillId="0" borderId="61" xfId="48" applyFont="1" applyBorder="1" applyAlignment="1">
      <alignment horizontal="center" vertical="center"/>
    </xf>
    <xf numFmtId="0" fontId="102" fillId="0" borderId="62" xfId="48" applyFont="1" applyBorder="1" applyAlignment="1">
      <alignment horizontal="center" vertical="center"/>
    </xf>
    <xf numFmtId="0" fontId="102" fillId="0" borderId="36" xfId="48" applyFont="1" applyBorder="1" applyAlignment="1">
      <alignment horizontal="center" vertical="center"/>
    </xf>
    <xf numFmtId="0" fontId="78" fillId="0" borderId="17" xfId="48" applyFont="1" applyBorder="1" applyAlignment="1">
      <alignment horizontal="center" vertical="center"/>
    </xf>
    <xf numFmtId="184" fontId="78" fillId="0" borderId="22" xfId="48" applyNumberFormat="1" applyFont="1" applyFill="1" applyBorder="1" applyAlignment="1" applyProtection="1">
      <alignment horizontal="right" vertical="center"/>
      <protection locked="0"/>
    </xf>
    <xf numFmtId="184" fontId="78" fillId="0" borderId="23" xfId="48" applyNumberFormat="1" applyFont="1" applyFill="1" applyBorder="1" applyAlignment="1" applyProtection="1">
      <alignment horizontal="right" vertical="center"/>
      <protection locked="0"/>
    </xf>
    <xf numFmtId="184" fontId="78" fillId="0" borderId="18" xfId="48" applyNumberFormat="1" applyFont="1" applyFill="1" applyBorder="1" applyAlignment="1" applyProtection="1">
      <alignment horizontal="right" vertical="center"/>
      <protection locked="0"/>
    </xf>
    <xf numFmtId="184" fontId="78" fillId="0" borderId="17" xfId="48" applyNumberFormat="1" applyFont="1" applyBorder="1" applyAlignment="1">
      <alignment horizontal="center" vertical="center"/>
    </xf>
    <xf numFmtId="184" fontId="78" fillId="31" borderId="17" xfId="48" applyNumberFormat="1" applyFont="1" applyFill="1" applyBorder="1" applyAlignment="1" applyProtection="1">
      <alignment horizontal="right" vertical="center"/>
      <protection locked="0"/>
    </xf>
    <xf numFmtId="184" fontId="78" fillId="0" borderId="30" xfId="48" applyNumberFormat="1" applyFont="1" applyBorder="1" applyAlignment="1">
      <alignment horizontal="right" vertical="center" shrinkToFit="1"/>
    </xf>
    <xf numFmtId="184" fontId="78" fillId="0" borderId="28" xfId="48" applyNumberFormat="1" applyFont="1" applyBorder="1" applyAlignment="1">
      <alignment horizontal="right" vertical="center" shrinkToFit="1"/>
    </xf>
    <xf numFmtId="0" fontId="78" fillId="0" borderId="23" xfId="48" applyFont="1" applyBorder="1" applyAlignment="1">
      <alignment horizontal="center" vertical="center"/>
    </xf>
    <xf numFmtId="0" fontId="78" fillId="0" borderId="18" xfId="48" applyFont="1" applyBorder="1" applyAlignment="1">
      <alignment horizontal="center" vertical="center"/>
    </xf>
    <xf numFmtId="184" fontId="78" fillId="0" borderId="22" xfId="48" applyNumberFormat="1" applyFont="1" applyBorder="1" applyAlignment="1">
      <alignment horizontal="right" vertical="center" shrinkToFit="1"/>
    </xf>
    <xf numFmtId="184" fontId="78" fillId="0" borderId="23" xfId="48" applyNumberFormat="1" applyFont="1" applyBorder="1" applyAlignment="1">
      <alignment horizontal="right" vertical="center" shrinkToFit="1"/>
    </xf>
    <xf numFmtId="0" fontId="78" fillId="0" borderId="22" xfId="48" applyFont="1" applyBorder="1" applyAlignment="1">
      <alignment horizontal="center" vertical="center" shrinkToFit="1"/>
    </xf>
    <xf numFmtId="0" fontId="78" fillId="0" borderId="23" xfId="48" applyFont="1" applyBorder="1" applyAlignment="1">
      <alignment horizontal="center" vertical="center" shrinkToFit="1"/>
    </xf>
    <xf numFmtId="0" fontId="78" fillId="0" borderId="18" xfId="48" applyFont="1" applyBorder="1" applyAlignment="1">
      <alignment horizontal="center" vertical="center" shrinkToFit="1"/>
    </xf>
    <xf numFmtId="0" fontId="78" fillId="0" borderId="95" xfId="48" applyFont="1" applyBorder="1" applyAlignment="1">
      <alignment horizontal="center" vertical="center"/>
    </xf>
    <xf numFmtId="0" fontId="78" fillId="0" borderId="96" xfId="48" applyFont="1" applyBorder="1" applyAlignment="1">
      <alignment horizontal="center" vertical="center"/>
    </xf>
    <xf numFmtId="0" fontId="78" fillId="0" borderId="97" xfId="48" applyFont="1" applyBorder="1" applyAlignment="1">
      <alignment horizontal="center" vertical="center"/>
    </xf>
    <xf numFmtId="0" fontId="78" fillId="0" borderId="28" xfId="48" applyFont="1" applyBorder="1" applyAlignment="1">
      <alignment horizontal="center" vertical="center"/>
    </xf>
    <xf numFmtId="0" fontId="78" fillId="0" borderId="31" xfId="48" applyFont="1" applyBorder="1" applyAlignment="1">
      <alignment horizontal="center" vertical="center"/>
    </xf>
    <xf numFmtId="183" fontId="78" fillId="0" borderId="30" xfId="48" applyNumberFormat="1" applyFont="1" applyBorder="1" applyAlignment="1">
      <alignment horizontal="right" vertical="center"/>
    </xf>
    <xf numFmtId="183" fontId="78" fillId="0" borderId="28" xfId="48" applyNumberFormat="1" applyFont="1" applyBorder="1" applyAlignment="1">
      <alignment horizontal="right" vertical="center"/>
    </xf>
    <xf numFmtId="183" fontId="78" fillId="0" borderId="30" xfId="48" applyNumberFormat="1" applyFont="1" applyBorder="1" applyAlignment="1">
      <alignment horizontal="right" vertical="center" shrinkToFit="1"/>
    </xf>
    <xf numFmtId="183" fontId="78" fillId="0" borderId="28" xfId="48" applyNumberFormat="1" applyFont="1" applyBorder="1" applyAlignment="1">
      <alignment horizontal="right" vertical="center" shrinkToFit="1"/>
    </xf>
    <xf numFmtId="183" fontId="78" fillId="0" borderId="22" xfId="48" applyNumberFormat="1" applyFont="1" applyBorder="1" applyAlignment="1">
      <alignment horizontal="right" vertical="center" shrinkToFit="1"/>
    </xf>
    <xf numFmtId="183" fontId="78" fillId="0" borderId="23" xfId="48" applyNumberFormat="1" applyFont="1" applyBorder="1" applyAlignment="1">
      <alignment horizontal="right" vertical="center" shrinkToFit="1"/>
    </xf>
    <xf numFmtId="183" fontId="78" fillId="31" borderId="30" xfId="48" applyNumberFormat="1" applyFont="1" applyFill="1" applyBorder="1" applyAlignment="1" applyProtection="1">
      <alignment horizontal="right" vertical="center"/>
      <protection locked="0"/>
    </xf>
    <xf numFmtId="183" fontId="78" fillId="31" borderId="28" xfId="48" applyNumberFormat="1" applyFont="1" applyFill="1" applyBorder="1" applyAlignment="1" applyProtection="1">
      <alignment horizontal="right" vertical="center"/>
      <protection locked="0"/>
    </xf>
    <xf numFmtId="183" fontId="78" fillId="31" borderId="30" xfId="48" applyNumberFormat="1" applyFont="1" applyFill="1" applyBorder="1" applyAlignment="1" applyProtection="1">
      <alignment horizontal="right" vertical="center" shrinkToFit="1"/>
      <protection locked="0"/>
    </xf>
    <xf numFmtId="183" fontId="78" fillId="31" borderId="28" xfId="48" applyNumberFormat="1" applyFont="1" applyFill="1" applyBorder="1" applyAlignment="1" applyProtection="1">
      <alignment horizontal="right" vertical="center" shrinkToFit="1"/>
      <protection locked="0"/>
    </xf>
    <xf numFmtId="183" fontId="78" fillId="31" borderId="22" xfId="48" applyNumberFormat="1" applyFont="1" applyFill="1" applyBorder="1" applyAlignment="1" applyProtection="1">
      <alignment horizontal="right" vertical="center" shrinkToFit="1"/>
      <protection locked="0"/>
    </xf>
    <xf numFmtId="183" fontId="78" fillId="31" borderId="23" xfId="48" applyNumberFormat="1" applyFont="1" applyFill="1" applyBorder="1" applyAlignment="1" applyProtection="1">
      <alignment horizontal="right" vertical="center" shrinkToFit="1"/>
      <protection locked="0"/>
    </xf>
    <xf numFmtId="0" fontId="78" fillId="0" borderId="17" xfId="48" applyFont="1" applyBorder="1" applyAlignment="1">
      <alignment horizontal="center" vertical="center" shrinkToFit="1"/>
    </xf>
    <xf numFmtId="0" fontId="78" fillId="31" borderId="17" xfId="48" applyFont="1" applyFill="1" applyBorder="1" applyAlignment="1" applyProtection="1">
      <alignment horizontal="center" vertical="center"/>
      <protection locked="0"/>
    </xf>
    <xf numFmtId="0" fontId="78" fillId="0" borderId="17" xfId="48" applyFont="1" applyBorder="1" applyAlignment="1">
      <alignment horizontal="left" vertical="center"/>
    </xf>
    <xf numFmtId="0" fontId="78" fillId="0" borderId="22" xfId="48" applyFont="1" applyBorder="1" applyAlignment="1">
      <alignment horizontal="center" vertical="center"/>
    </xf>
    <xf numFmtId="183" fontId="78" fillId="31" borderId="22" xfId="48" applyNumberFormat="1" applyFont="1" applyFill="1" applyBorder="1" applyAlignment="1" applyProtection="1">
      <alignment horizontal="right" vertical="center"/>
      <protection locked="0"/>
    </xf>
    <xf numFmtId="183" fontId="78" fillId="31" borderId="23" xfId="48" applyNumberFormat="1" applyFont="1" applyFill="1" applyBorder="1" applyAlignment="1" applyProtection="1">
      <alignment horizontal="right" vertical="center"/>
      <protection locked="0"/>
    </xf>
    <xf numFmtId="183" fontId="78" fillId="0" borderId="22" xfId="48" applyNumberFormat="1" applyFont="1" applyBorder="1" applyAlignment="1">
      <alignment horizontal="right" vertical="center"/>
    </xf>
    <xf numFmtId="183" fontId="78" fillId="0" borderId="23" xfId="48" applyNumberFormat="1" applyFont="1" applyBorder="1" applyAlignment="1">
      <alignment horizontal="right" vertical="center"/>
    </xf>
    <xf numFmtId="0" fontId="78" fillId="31" borderId="17" xfId="48" applyFont="1" applyFill="1" applyBorder="1" applyAlignment="1" applyProtection="1">
      <alignment horizontal="center" vertical="center" shrinkToFit="1"/>
      <protection locked="0"/>
    </xf>
    <xf numFmtId="182" fontId="78" fillId="31" borderId="17" xfId="48" applyNumberFormat="1" applyFont="1" applyFill="1" applyBorder="1" applyAlignment="1" applyProtection="1">
      <alignment horizontal="right" vertical="center"/>
      <protection locked="0"/>
    </xf>
    <xf numFmtId="0" fontId="78" fillId="31" borderId="0" xfId="48" applyFont="1" applyFill="1" applyAlignment="1" applyProtection="1">
      <alignment horizontal="center" vertical="center" shrinkToFit="1"/>
      <protection locked="0"/>
    </xf>
    <xf numFmtId="0" fontId="78" fillId="0" borderId="0" xfId="48" applyFont="1" applyAlignment="1">
      <alignment horizontal="center" vertical="center"/>
    </xf>
    <xf numFmtId="0" fontId="46" fillId="0" borderId="0" xfId="45" applyFont="1" applyBorder="1" applyAlignment="1">
      <alignment horizontal="left" vertical="top" wrapText="1"/>
    </xf>
    <xf numFmtId="0" fontId="46" fillId="0" borderId="22" xfId="45" applyFont="1" applyBorder="1" applyAlignment="1">
      <alignment horizontal="center" vertical="center"/>
    </xf>
    <xf numFmtId="0" fontId="46" fillId="0" borderId="23" xfId="45" applyFont="1" applyBorder="1" applyAlignment="1">
      <alignment horizontal="center" vertical="center"/>
    </xf>
    <xf numFmtId="0" fontId="46" fillId="0" borderId="18" xfId="45" applyFont="1" applyBorder="1" applyAlignment="1">
      <alignment horizontal="center" vertical="center"/>
    </xf>
    <xf numFmtId="0" fontId="46" fillId="0" borderId="24" xfId="45" applyFont="1" applyBorder="1" applyAlignment="1">
      <alignment vertical="center" wrapText="1"/>
    </xf>
    <xf numFmtId="0" fontId="46" fillId="0" borderId="27" xfId="45" applyFont="1" applyBorder="1" applyAlignment="1">
      <alignment vertical="center"/>
    </xf>
    <xf numFmtId="0" fontId="46" fillId="0" borderId="30" xfId="45" applyFont="1" applyBorder="1" applyAlignment="1">
      <alignment vertical="center"/>
    </xf>
    <xf numFmtId="0" fontId="46" fillId="25" borderId="22" xfId="45" applyFont="1" applyFill="1" applyBorder="1" applyAlignment="1">
      <alignment horizontal="center" vertical="center"/>
    </xf>
    <xf numFmtId="0" fontId="46" fillId="25" borderId="18" xfId="45" applyFont="1" applyFill="1" applyBorder="1" applyAlignment="1">
      <alignment horizontal="center" vertical="center"/>
    </xf>
    <xf numFmtId="0" fontId="46" fillId="0" borderId="0" xfId="45" applyFont="1" applyAlignment="1">
      <alignment horizontal="center" vertical="center" wrapText="1" justifyLastLine="1"/>
    </xf>
    <xf numFmtId="0" fontId="46" fillId="25" borderId="89" xfId="45" applyFont="1" applyFill="1" applyBorder="1" applyAlignment="1">
      <alignment horizontal="center" vertical="center"/>
    </xf>
    <xf numFmtId="0" fontId="46" fillId="25" borderId="40" xfId="45" applyFont="1" applyFill="1" applyBorder="1" applyAlignment="1">
      <alignment horizontal="center" vertical="center"/>
    </xf>
    <xf numFmtId="0" fontId="46" fillId="25" borderId="93" xfId="45" applyFont="1" applyFill="1" applyBorder="1" applyAlignment="1">
      <alignment horizontal="center" vertical="center"/>
    </xf>
    <xf numFmtId="0" fontId="58" fillId="0" borderId="22" xfId="45" applyFont="1" applyBorder="1" applyAlignment="1">
      <alignment horizontal="center" vertical="center" wrapText="1"/>
    </xf>
    <xf numFmtId="0" fontId="58" fillId="0" borderId="23" xfId="45" applyFont="1" applyBorder="1" applyAlignment="1">
      <alignment horizontal="center" vertical="center" wrapText="1"/>
    </xf>
    <xf numFmtId="0" fontId="58" fillId="0" borderId="18" xfId="45" applyFont="1" applyBorder="1" applyAlignment="1">
      <alignment horizontal="center" vertical="center" wrapText="1"/>
    </xf>
    <xf numFmtId="0" fontId="58" fillId="24" borderId="22" xfId="45" applyFont="1" applyFill="1" applyBorder="1" applyAlignment="1">
      <alignment horizontal="center" vertical="center"/>
    </xf>
    <xf numFmtId="0" fontId="58" fillId="24" borderId="18" xfId="45" applyFont="1" applyFill="1" applyBorder="1" applyAlignment="1">
      <alignment horizontal="center" vertical="center"/>
    </xf>
    <xf numFmtId="0" fontId="48" fillId="0" borderId="0" xfId="45" applyFont="1" applyAlignment="1">
      <alignment horizontal="right" vertical="center"/>
    </xf>
    <xf numFmtId="0" fontId="44" fillId="0" borderId="0" xfId="45" applyFont="1" applyAlignment="1">
      <alignment horizontal="center" vertical="center"/>
    </xf>
    <xf numFmtId="0" fontId="46" fillId="0" borderId="25" xfId="45" applyFont="1" applyBorder="1" applyAlignment="1">
      <alignment horizontal="center" vertical="center"/>
    </xf>
    <xf numFmtId="0" fontId="46" fillId="0" borderId="26" xfId="45" applyFont="1" applyBorder="1" applyAlignment="1">
      <alignment horizontal="center" vertical="center"/>
    </xf>
    <xf numFmtId="0" fontId="58" fillId="0" borderId="0" xfId="50" applyFont="1" applyAlignment="1">
      <alignment horizontal="left" vertical="center" shrinkToFit="1"/>
    </xf>
    <xf numFmtId="0" fontId="109" fillId="0" borderId="0" xfId="50" applyFont="1" applyAlignment="1">
      <alignment horizontal="left" vertical="center" shrinkToFit="1"/>
    </xf>
    <xf numFmtId="0" fontId="67" fillId="0" borderId="19" xfId="50" applyFont="1" applyBorder="1" applyAlignment="1">
      <alignment horizontal="center" vertical="center"/>
    </xf>
    <xf numFmtId="0" fontId="67" fillId="0" borderId="17" xfId="50" applyFont="1" applyBorder="1" applyAlignment="1">
      <alignment horizontal="center" vertical="center"/>
    </xf>
    <xf numFmtId="194" fontId="67" fillId="0" borderId="17" xfId="50" applyNumberFormat="1" applyFont="1" applyBorder="1" applyAlignment="1">
      <alignment horizontal="center" vertical="center"/>
    </xf>
    <xf numFmtId="194" fontId="67" fillId="0" borderId="22" xfId="50" applyNumberFormat="1" applyFont="1" applyBorder="1" applyAlignment="1">
      <alignment horizontal="center" vertical="center"/>
    </xf>
    <xf numFmtId="0" fontId="59" fillId="0" borderId="119" xfId="50" applyFont="1" applyBorder="1" applyAlignment="1">
      <alignment horizontal="center" vertical="center"/>
    </xf>
    <xf numFmtId="0" fontId="59" fillId="0" borderId="120" xfId="50" applyFont="1" applyBorder="1" applyAlignment="1">
      <alignment horizontal="center" vertical="center"/>
    </xf>
    <xf numFmtId="0" fontId="67" fillId="0" borderId="80" xfId="50" applyFont="1" applyFill="1" applyBorder="1" applyAlignment="1">
      <alignment horizontal="center" vertical="center"/>
    </xf>
    <xf numFmtId="0" fontId="67" fillId="0" borderId="74" xfId="50" applyFont="1" applyFill="1" applyBorder="1" applyAlignment="1">
      <alignment horizontal="center" vertical="center"/>
    </xf>
    <xf numFmtId="0" fontId="67" fillId="0" borderId="76" xfId="50" applyFont="1" applyFill="1" applyBorder="1" applyAlignment="1">
      <alignment horizontal="center" vertical="center"/>
    </xf>
    <xf numFmtId="0" fontId="59" fillId="0" borderId="17" xfId="50" applyFont="1" applyBorder="1" applyAlignment="1">
      <alignment horizontal="center" vertical="center" shrinkToFit="1"/>
    </xf>
    <xf numFmtId="0" fontId="59" fillId="0" borderId="48" xfId="50" applyFont="1" applyBorder="1" applyAlignment="1">
      <alignment horizontal="center" vertical="center" shrinkToFit="1"/>
    </xf>
    <xf numFmtId="0" fontId="59" fillId="0" borderId="21" xfId="50" applyFont="1" applyBorder="1" applyAlignment="1">
      <alignment horizontal="center" vertical="center" shrinkToFit="1"/>
    </xf>
    <xf numFmtId="0" fontId="59" fillId="0" borderId="63" xfId="50" applyFont="1" applyBorder="1" applyAlignment="1">
      <alignment horizontal="center" vertical="center" shrinkToFit="1"/>
    </xf>
    <xf numFmtId="0" fontId="67" fillId="24" borderId="35" xfId="50" applyFont="1" applyFill="1" applyBorder="1" applyAlignment="1">
      <alignment horizontal="center" vertical="center" shrinkToFit="1"/>
    </xf>
    <xf numFmtId="0" fontId="67" fillId="24" borderId="51" xfId="50" applyFont="1" applyFill="1" applyBorder="1" applyAlignment="1">
      <alignment horizontal="center" vertical="center" shrinkToFit="1"/>
    </xf>
    <xf numFmtId="0" fontId="67" fillId="24" borderId="57" xfId="50" applyFont="1" applyFill="1" applyBorder="1" applyAlignment="1">
      <alignment horizontal="center" vertical="center"/>
    </xf>
    <xf numFmtId="0" fontId="67" fillId="24" borderId="83" xfId="50" applyFont="1" applyFill="1" applyBorder="1" applyAlignment="1">
      <alignment horizontal="center" vertical="center"/>
    </xf>
    <xf numFmtId="0" fontId="67" fillId="24" borderId="45" xfId="50" applyFont="1" applyFill="1" applyBorder="1" applyAlignment="1">
      <alignment horizontal="center" vertical="center"/>
    </xf>
    <xf numFmtId="0" fontId="67" fillId="0" borderId="20" xfId="50" applyFont="1" applyBorder="1" applyAlignment="1">
      <alignment horizontal="center" vertical="center"/>
    </xf>
    <xf numFmtId="0" fontId="67" fillId="0" borderId="21" xfId="50" applyFont="1" applyBorder="1" applyAlignment="1">
      <alignment horizontal="center" vertical="center"/>
    </xf>
    <xf numFmtId="194" fontId="67" fillId="0" borderId="21" xfId="50" applyNumberFormat="1" applyFont="1" applyBorder="1" applyAlignment="1">
      <alignment horizontal="center" vertical="center"/>
    </xf>
    <xf numFmtId="194" fontId="67" fillId="0" borderId="24" xfId="50" applyNumberFormat="1" applyFont="1" applyBorder="1" applyAlignment="1">
      <alignment horizontal="center" vertical="center"/>
    </xf>
    <xf numFmtId="0" fontId="67" fillId="0" borderId="64" xfId="50" applyFont="1" applyBorder="1" applyAlignment="1">
      <alignment horizontal="center" vertical="center"/>
    </xf>
    <xf numFmtId="0" fontId="67" fillId="0" borderId="65" xfId="50" applyFont="1" applyBorder="1" applyAlignment="1">
      <alignment horizontal="center" vertical="center"/>
    </xf>
    <xf numFmtId="194" fontId="67" fillId="0" borderId="65" xfId="50" applyNumberFormat="1" applyFont="1" applyBorder="1" applyAlignment="1">
      <alignment horizontal="center" vertical="center" shrinkToFit="1"/>
    </xf>
    <xf numFmtId="194" fontId="67" fillId="0" borderId="77" xfId="50" applyNumberFormat="1" applyFont="1" applyBorder="1" applyAlignment="1">
      <alignment horizontal="center" vertical="center" shrinkToFit="1"/>
    </xf>
    <xf numFmtId="187" fontId="59" fillId="0" borderId="77" xfId="50" applyNumberFormat="1" applyFont="1" applyBorder="1" applyAlignment="1">
      <alignment horizontal="center" vertical="center"/>
    </xf>
    <xf numFmtId="187" fontId="59" fillId="0" borderId="59" xfId="50" applyNumberFormat="1" applyFont="1" applyBorder="1" applyAlignment="1">
      <alignment horizontal="center" vertical="center"/>
    </xf>
    <xf numFmtId="187" fontId="59" fillId="0" borderId="86" xfId="50" applyNumberFormat="1" applyFont="1" applyBorder="1" applyAlignment="1">
      <alignment horizontal="center" vertical="center"/>
    </xf>
    <xf numFmtId="0" fontId="67" fillId="24" borderId="17" xfId="50" applyFont="1" applyFill="1" applyBorder="1" applyAlignment="1">
      <alignment horizontal="center" vertical="center" shrinkToFit="1"/>
    </xf>
    <xf numFmtId="0" fontId="67" fillId="24" borderId="22" xfId="50" applyFont="1" applyFill="1" applyBorder="1" applyAlignment="1">
      <alignment horizontal="center" vertical="center"/>
    </xf>
    <xf numFmtId="0" fontId="67" fillId="24" borderId="23" xfId="50" applyFont="1" applyFill="1" applyBorder="1" applyAlignment="1">
      <alignment horizontal="center" vertical="center"/>
    </xf>
    <xf numFmtId="0" fontId="67" fillId="24" borderId="42" xfId="50" applyFont="1" applyFill="1" applyBorder="1" applyAlignment="1">
      <alignment horizontal="center" vertical="center"/>
    </xf>
    <xf numFmtId="0" fontId="67" fillId="0" borderId="72" xfId="50" applyFont="1" applyBorder="1" applyAlignment="1">
      <alignment horizontal="center" vertical="center"/>
    </xf>
    <xf numFmtId="0" fontId="67" fillId="0" borderId="32" xfId="50" applyFont="1" applyBorder="1" applyAlignment="1">
      <alignment horizontal="center" vertical="center"/>
    </xf>
    <xf numFmtId="0" fontId="59" fillId="0" borderId="32" xfId="50" applyFont="1" applyBorder="1" applyAlignment="1">
      <alignment horizontal="center" vertical="center" shrinkToFit="1"/>
    </xf>
    <xf numFmtId="0" fontId="59" fillId="0" borderId="73" xfId="50" applyFont="1" applyBorder="1" applyAlignment="1">
      <alignment horizontal="center" vertical="center" shrinkToFit="1"/>
    </xf>
    <xf numFmtId="0" fontId="67" fillId="24" borderId="19" xfId="50" applyFont="1" applyFill="1" applyBorder="1" applyAlignment="1">
      <alignment horizontal="center" vertical="center" shrinkToFit="1"/>
    </xf>
    <xf numFmtId="0" fontId="67" fillId="24" borderId="17" xfId="50" applyFont="1" applyFill="1" applyBorder="1" applyAlignment="1">
      <alignment horizontal="center" vertical="center"/>
    </xf>
    <xf numFmtId="0" fontId="67" fillId="24" borderId="48" xfId="50" applyFont="1" applyFill="1" applyBorder="1" applyAlignment="1">
      <alignment horizontal="center" vertical="center"/>
    </xf>
    <xf numFmtId="194" fontId="67" fillId="0" borderId="32" xfId="50" applyNumberFormat="1" applyFont="1" applyBorder="1" applyAlignment="1">
      <alignment horizontal="center" vertical="center"/>
    </xf>
    <xf numFmtId="194" fontId="67" fillId="0" borderId="30" xfId="50" applyNumberFormat="1" applyFont="1" applyBorder="1" applyAlignment="1">
      <alignment horizontal="center" vertical="center"/>
    </xf>
    <xf numFmtId="187" fontId="59" fillId="0" borderId="32" xfId="50" applyNumberFormat="1" applyFont="1" applyBorder="1" applyAlignment="1">
      <alignment horizontal="center" vertical="center" shrinkToFit="1"/>
    </xf>
    <xf numFmtId="187" fontId="59" fillId="0" borderId="17" xfId="50" applyNumberFormat="1" applyFont="1" applyBorder="1" applyAlignment="1">
      <alignment horizontal="center" vertical="center" shrinkToFit="1"/>
    </xf>
    <xf numFmtId="187" fontId="59" fillId="0" borderId="21" xfId="50" applyNumberFormat="1" applyFont="1" applyBorder="1" applyAlignment="1">
      <alignment horizontal="center" vertical="center" shrinkToFit="1"/>
    </xf>
    <xf numFmtId="0" fontId="48" fillId="0" borderId="60" xfId="50" applyFont="1" applyBorder="1" applyAlignment="1">
      <alignment horizontal="center" vertical="center" textRotation="255"/>
    </xf>
    <xf numFmtId="0" fontId="48" fillId="0" borderId="58" xfId="50" applyFont="1" applyBorder="1" applyAlignment="1">
      <alignment horizontal="center" vertical="center" textRotation="255"/>
    </xf>
    <xf numFmtId="0" fontId="67" fillId="24" borderId="34" xfId="50" applyFont="1" applyFill="1" applyBorder="1" applyAlignment="1">
      <alignment horizontal="center" vertical="center" shrinkToFit="1"/>
    </xf>
    <xf numFmtId="0" fontId="67" fillId="24" borderId="50" xfId="50" applyFont="1" applyFill="1" applyBorder="1" applyAlignment="1">
      <alignment horizontal="center" vertical="center" shrinkToFit="1"/>
    </xf>
    <xf numFmtId="0" fontId="67" fillId="24" borderId="50" xfId="50" applyFont="1" applyFill="1" applyBorder="1" applyAlignment="1">
      <alignment horizontal="center" vertical="center"/>
    </xf>
    <xf numFmtId="0" fontId="67" fillId="24" borderId="47" xfId="50" applyFont="1" applyFill="1" applyBorder="1" applyAlignment="1">
      <alignment horizontal="center" vertical="center"/>
    </xf>
    <xf numFmtId="0" fontId="59" fillId="0" borderId="80" xfId="50" applyFont="1" applyBorder="1" applyAlignment="1">
      <alignment horizontal="center" vertical="center"/>
    </xf>
    <xf numFmtId="0" fontId="59" fillId="0" borderId="74" xfId="50" applyFont="1" applyBorder="1" applyAlignment="1">
      <alignment horizontal="center" vertical="center"/>
    </xf>
    <xf numFmtId="0" fontId="59" fillId="0" borderId="76" xfId="50" applyFont="1" applyBorder="1" applyAlignment="1">
      <alignment horizontal="center" vertical="center"/>
    </xf>
    <xf numFmtId="0" fontId="67" fillId="24" borderId="80" xfId="50" applyFont="1" applyFill="1" applyBorder="1" applyAlignment="1">
      <alignment horizontal="center" vertical="center"/>
    </xf>
    <xf numFmtId="0" fontId="67" fillId="24" borderId="74" xfId="50" applyFont="1" applyFill="1" applyBorder="1" applyAlignment="1">
      <alignment horizontal="center" vertical="center"/>
    </xf>
    <xf numFmtId="0" fontId="67" fillId="24" borderId="76" xfId="50" applyFont="1" applyFill="1" applyBorder="1" applyAlignment="1">
      <alignment horizontal="center" vertical="center"/>
    </xf>
    <xf numFmtId="0" fontId="59" fillId="0" borderId="58" xfId="50" applyFont="1" applyBorder="1" applyAlignment="1">
      <alignment horizontal="center" vertical="center"/>
    </xf>
    <xf numFmtId="0" fontId="59" fillId="0" borderId="90" xfId="50" applyFont="1" applyBorder="1" applyAlignment="1">
      <alignment horizontal="center" vertical="center"/>
    </xf>
    <xf numFmtId="0" fontId="59" fillId="0" borderId="59" xfId="50" applyFont="1" applyBorder="1" applyAlignment="1">
      <alignment horizontal="center" vertical="center"/>
    </xf>
    <xf numFmtId="0" fontId="59" fillId="0" borderId="86" xfId="50" applyFont="1" applyBorder="1" applyAlignment="1">
      <alignment horizontal="center" vertical="center"/>
    </xf>
    <xf numFmtId="0" fontId="59" fillId="0" borderId="0" xfId="50" applyFont="1" applyAlignment="1">
      <alignment horizontal="center" vertical="center"/>
    </xf>
    <xf numFmtId="0" fontId="59" fillId="0" borderId="29" xfId="50" applyFont="1" applyBorder="1" applyAlignment="1">
      <alignment horizontal="center" vertical="center"/>
    </xf>
    <xf numFmtId="0" fontId="59" fillId="0" borderId="77" xfId="50" applyFont="1" applyBorder="1" applyAlignment="1">
      <alignment horizontal="center" vertical="center" wrapText="1"/>
    </xf>
    <xf numFmtId="0" fontId="59" fillId="0" borderId="59" xfId="50" applyFont="1" applyBorder="1" applyAlignment="1">
      <alignment horizontal="center" vertical="center" wrapText="1"/>
    </xf>
    <xf numFmtId="0" fontId="59" fillId="0" borderId="86" xfId="50" applyFont="1" applyBorder="1" applyAlignment="1">
      <alignment horizontal="center" vertical="center" wrapText="1"/>
    </xf>
    <xf numFmtId="0" fontId="59" fillId="0" borderId="27" xfId="50" applyFont="1" applyBorder="1" applyAlignment="1">
      <alignment horizontal="center" vertical="center" wrapText="1"/>
    </xf>
    <xf numFmtId="0" fontId="59" fillId="0" borderId="0" xfId="50" applyFont="1" applyAlignment="1">
      <alignment horizontal="center" vertical="center" wrapText="1"/>
    </xf>
    <xf numFmtId="0" fontId="59" fillId="0" borderId="29" xfId="50" applyFont="1" applyBorder="1" applyAlignment="1">
      <alignment horizontal="center" vertical="center" wrapText="1"/>
    </xf>
    <xf numFmtId="0" fontId="59" fillId="0" borderId="77" xfId="50" applyFont="1" applyBorder="1" applyAlignment="1">
      <alignment horizontal="center" vertical="center"/>
    </xf>
    <xf numFmtId="0" fontId="59" fillId="0" borderId="38" xfId="50" applyFont="1" applyBorder="1" applyAlignment="1">
      <alignment horizontal="center" vertical="center"/>
    </xf>
    <xf numFmtId="0" fontId="59" fillId="0" borderId="27" xfId="50" applyFont="1" applyBorder="1" applyAlignment="1">
      <alignment horizontal="center" vertical="center"/>
    </xf>
    <xf numFmtId="0" fontId="59" fillId="0" borderId="46" xfId="50" applyFont="1" applyBorder="1" applyAlignment="1">
      <alignment horizontal="center" vertical="center"/>
    </xf>
    <xf numFmtId="0" fontId="59" fillId="0" borderId="34" xfId="50" applyFont="1" applyBorder="1" applyAlignment="1">
      <alignment horizontal="center" vertical="center"/>
    </xf>
    <xf numFmtId="0" fontId="59" fillId="0" borderId="50" xfId="50" applyFont="1" applyBorder="1" applyAlignment="1">
      <alignment horizontal="center" vertical="center"/>
    </xf>
    <xf numFmtId="0" fontId="59" fillId="0" borderId="47" xfId="50" applyFont="1" applyBorder="1" applyAlignment="1">
      <alignment horizontal="center" vertical="center"/>
    </xf>
    <xf numFmtId="0" fontId="59" fillId="0" borderId="34" xfId="50" applyFont="1" applyBorder="1" applyAlignment="1">
      <alignment horizontal="center" vertical="center" wrapText="1"/>
    </xf>
    <xf numFmtId="0" fontId="59" fillId="0" borderId="50" xfId="50" applyFont="1" applyBorder="1" applyAlignment="1">
      <alignment horizontal="center" vertical="center" wrapText="1"/>
    </xf>
    <xf numFmtId="0" fontId="59" fillId="0" borderId="35" xfId="50" applyFont="1" applyBorder="1" applyAlignment="1">
      <alignment horizontal="center" vertical="center" wrapText="1"/>
    </xf>
    <xf numFmtId="0" fontId="59" fillId="0" borderId="51" xfId="50" applyFont="1" applyBorder="1" applyAlignment="1">
      <alignment horizontal="center" vertical="center" wrapText="1"/>
    </xf>
    <xf numFmtId="0" fontId="59" fillId="0" borderId="51" xfId="50" applyFont="1" applyBorder="1" applyAlignment="1">
      <alignment horizontal="center" vertical="center"/>
    </xf>
    <xf numFmtId="0" fontId="59" fillId="0" borderId="49" xfId="50" applyFont="1" applyBorder="1" applyAlignment="1">
      <alignment horizontal="center" vertical="center"/>
    </xf>
    <xf numFmtId="0" fontId="67" fillId="0" borderId="75" xfId="50" applyFont="1" applyBorder="1" applyAlignment="1">
      <alignment horizontal="center" vertical="center"/>
    </xf>
    <xf numFmtId="0" fontId="67" fillId="0" borderId="69" xfId="50" applyFont="1" applyBorder="1" applyAlignment="1">
      <alignment horizontal="center" vertical="center"/>
    </xf>
    <xf numFmtId="194" fontId="67" fillId="0" borderId="69" xfId="50" applyNumberFormat="1" applyFont="1" applyBorder="1" applyAlignment="1">
      <alignment horizontal="center" vertical="center" shrinkToFit="1"/>
    </xf>
    <xf numFmtId="194" fontId="67" fillId="0" borderId="116" xfId="50" applyNumberFormat="1" applyFont="1" applyBorder="1" applyAlignment="1">
      <alignment horizontal="center" vertical="center"/>
    </xf>
    <xf numFmtId="194" fontId="67" fillId="0" borderId="117" xfId="50" applyNumberFormat="1" applyFont="1" applyBorder="1" applyAlignment="1">
      <alignment horizontal="center" vertical="center"/>
    </xf>
    <xf numFmtId="194" fontId="67" fillId="0" borderId="118" xfId="50" applyNumberFormat="1" applyFont="1" applyBorder="1" applyAlignment="1">
      <alignment horizontal="center" vertical="center"/>
    </xf>
    <xf numFmtId="176" fontId="59" fillId="0" borderId="116" xfId="50" applyNumberFormat="1" applyFont="1" applyBorder="1" applyAlignment="1">
      <alignment horizontal="center" vertical="center"/>
    </xf>
    <xf numFmtId="176" fontId="59" fillId="0" borderId="117" xfId="50" applyNumberFormat="1" applyFont="1" applyBorder="1" applyAlignment="1">
      <alignment horizontal="center" vertical="center"/>
    </xf>
    <xf numFmtId="0" fontId="59" fillId="0" borderId="114" xfId="50" applyFont="1" applyBorder="1" applyAlignment="1">
      <alignment horizontal="center" vertical="center"/>
    </xf>
    <xf numFmtId="0" fontId="59" fillId="0" borderId="115" xfId="50" applyFont="1" applyBorder="1" applyAlignment="1">
      <alignment horizontal="center" vertical="center"/>
    </xf>
    <xf numFmtId="0" fontId="67" fillId="0" borderId="26" xfId="50" applyFont="1" applyBorder="1" applyAlignment="1">
      <alignment horizontal="center" vertical="center"/>
    </xf>
    <xf numFmtId="0" fontId="67" fillId="0" borderId="18" xfId="50" applyFont="1" applyBorder="1" applyAlignment="1">
      <alignment horizontal="center" vertical="center"/>
    </xf>
    <xf numFmtId="192" fontId="67" fillId="0" borderId="69" xfId="50" applyNumberFormat="1" applyFont="1" applyBorder="1" applyAlignment="1">
      <alignment horizontal="center" vertical="center"/>
    </xf>
    <xf numFmtId="187" fontId="59" fillId="0" borderId="69" xfId="50" applyNumberFormat="1" applyFont="1" applyBorder="1" applyAlignment="1">
      <alignment horizontal="center" vertical="center"/>
    </xf>
    <xf numFmtId="0" fontId="59" fillId="0" borderId="69" xfId="50" applyFont="1" applyBorder="1" applyAlignment="1">
      <alignment horizontal="center" vertical="center"/>
    </xf>
    <xf numFmtId="0" fontId="67" fillId="24" borderId="18" xfId="50" applyFont="1" applyFill="1" applyBorder="1" applyAlignment="1">
      <alignment horizontal="center" vertical="center" shrinkToFit="1"/>
    </xf>
    <xf numFmtId="192" fontId="67" fillId="0" borderId="27" xfId="50" applyNumberFormat="1" applyFont="1" applyBorder="1" applyAlignment="1">
      <alignment horizontal="center" vertical="center" shrinkToFit="1"/>
    </xf>
    <xf numFmtId="192" fontId="67" fillId="0" borderId="0" xfId="50" applyNumberFormat="1" applyFont="1" applyAlignment="1">
      <alignment horizontal="center" vertical="center" shrinkToFit="1"/>
    </xf>
    <xf numFmtId="192" fontId="67" fillId="0" borderId="29" xfId="50" applyNumberFormat="1" applyFont="1" applyBorder="1" applyAlignment="1">
      <alignment horizontal="center" vertical="center" shrinkToFit="1"/>
    </xf>
    <xf numFmtId="176" fontId="59" fillId="0" borderId="27" xfId="50" applyNumberFormat="1" applyFont="1" applyBorder="1" applyAlignment="1">
      <alignment horizontal="center" vertical="center" shrinkToFit="1"/>
    </xf>
    <xf numFmtId="176" fontId="59" fillId="0" borderId="0" xfId="50" applyNumberFormat="1" applyFont="1" applyAlignment="1">
      <alignment horizontal="center" vertical="center" shrinkToFit="1"/>
    </xf>
    <xf numFmtId="176" fontId="59" fillId="0" borderId="29" xfId="50" applyNumberFormat="1" applyFont="1" applyBorder="1" applyAlignment="1">
      <alignment horizontal="center" vertical="center" shrinkToFit="1"/>
    </xf>
    <xf numFmtId="0" fontId="59" fillId="24" borderId="56" xfId="50" applyFont="1" applyFill="1" applyBorder="1" applyAlignment="1">
      <alignment horizontal="center" vertical="center" shrinkToFit="1"/>
    </xf>
    <xf numFmtId="0" fontId="59" fillId="24" borderId="51" xfId="50" applyFont="1" applyFill="1" applyBorder="1" applyAlignment="1">
      <alignment horizontal="center" vertical="center" shrinkToFit="1"/>
    </xf>
    <xf numFmtId="0" fontId="48" fillId="0" borderId="39" xfId="50" applyFont="1" applyBorder="1" applyAlignment="1">
      <alignment horizontal="center" vertical="center" textRotation="255"/>
    </xf>
    <xf numFmtId="0" fontId="48" fillId="0" borderId="55" xfId="50" applyFont="1" applyBorder="1" applyAlignment="1">
      <alignment horizontal="center" vertical="center" textRotation="255"/>
    </xf>
    <xf numFmtId="0" fontId="48" fillId="0" borderId="44" xfId="50" applyFont="1" applyBorder="1" applyAlignment="1">
      <alignment horizontal="center" vertical="center" textRotation="255"/>
    </xf>
    <xf numFmtId="0" fontId="67" fillId="24" borderId="71" xfId="50" applyFont="1" applyFill="1" applyBorder="1" applyAlignment="1">
      <alignment horizontal="center" vertical="center" shrinkToFit="1"/>
    </xf>
    <xf numFmtId="0" fontId="67" fillId="24" borderId="81" xfId="50" applyFont="1" applyFill="1" applyBorder="1" applyAlignment="1">
      <alignment horizontal="center" vertical="center"/>
    </xf>
    <xf numFmtId="0" fontId="67" fillId="24" borderId="89" xfId="50" applyFont="1" applyFill="1" applyBorder="1" applyAlignment="1">
      <alignment horizontal="center" vertical="center"/>
    </xf>
    <xf numFmtId="0" fontId="67" fillId="24" borderId="40" xfId="50" applyFont="1" applyFill="1" applyBorder="1" applyAlignment="1">
      <alignment horizontal="center" vertical="center"/>
    </xf>
    <xf numFmtId="0" fontId="67" fillId="0" borderId="31" xfId="50" applyFont="1" applyBorder="1" applyAlignment="1">
      <alignment horizontal="center" vertical="center"/>
    </xf>
    <xf numFmtId="0" fontId="67" fillId="24" borderId="20" xfId="50" applyFont="1" applyFill="1" applyBorder="1" applyAlignment="1">
      <alignment horizontal="center" vertical="center" shrinkToFit="1"/>
    </xf>
    <xf numFmtId="0" fontId="67" fillId="24" borderId="21" xfId="50" applyFont="1" applyFill="1" applyBorder="1" applyAlignment="1">
      <alignment horizontal="center" vertical="center" shrinkToFit="1"/>
    </xf>
    <xf numFmtId="0" fontId="67" fillId="24" borderId="24" xfId="50" applyFont="1" applyFill="1" applyBorder="1" applyAlignment="1">
      <alignment horizontal="center" vertical="center"/>
    </xf>
    <xf numFmtId="0" fontId="67" fillId="24" borderId="25" xfId="50" applyFont="1" applyFill="1" applyBorder="1" applyAlignment="1">
      <alignment horizontal="center" vertical="center"/>
    </xf>
    <xf numFmtId="0" fontId="67" fillId="24" borderId="85" xfId="50" applyFont="1" applyFill="1" applyBorder="1" applyAlignment="1">
      <alignment horizontal="center" vertical="center"/>
    </xf>
    <xf numFmtId="0" fontId="67" fillId="0" borderId="56" xfId="50" applyFont="1" applyBorder="1" applyAlignment="1">
      <alignment horizontal="center" vertical="center"/>
    </xf>
    <xf numFmtId="0" fontId="67" fillId="0" borderId="51" xfId="50" applyFont="1" applyBorder="1" applyAlignment="1">
      <alignment horizontal="center" vertical="center"/>
    </xf>
    <xf numFmtId="194" fontId="67" fillId="0" borderId="51" xfId="50" applyNumberFormat="1" applyFont="1" applyBorder="1" applyAlignment="1">
      <alignment horizontal="center" vertical="center"/>
    </xf>
    <xf numFmtId="0" fontId="59" fillId="0" borderId="57" xfId="50" applyFont="1" applyBorder="1" applyAlignment="1">
      <alignment horizontal="center" vertical="center" shrinkToFit="1"/>
    </xf>
    <xf numFmtId="0" fontId="59" fillId="0" borderId="83" xfId="50" applyFont="1" applyBorder="1" applyAlignment="1">
      <alignment horizontal="center" vertical="center" shrinkToFit="1"/>
    </xf>
    <xf numFmtId="0" fontId="59" fillId="0" borderId="45" xfId="50" applyFont="1" applyBorder="1" applyAlignment="1">
      <alignment horizontal="center" vertical="center" shrinkToFit="1"/>
    </xf>
    <xf numFmtId="0" fontId="59" fillId="0" borderId="30" xfId="50" applyFont="1" applyBorder="1" applyAlignment="1">
      <alignment horizontal="center" vertical="center" shrinkToFit="1"/>
    </xf>
    <xf numFmtId="0" fontId="59" fillId="0" borderId="28" xfId="50" applyFont="1" applyBorder="1" applyAlignment="1">
      <alignment horizontal="center" vertical="center" shrinkToFit="1"/>
    </xf>
    <xf numFmtId="0" fontId="59" fillId="0" borderId="91" xfId="50" applyFont="1" applyBorder="1" applyAlignment="1">
      <alignment horizontal="center" vertical="center" shrinkToFit="1"/>
    </xf>
    <xf numFmtId="0" fontId="59" fillId="0" borderId="22" xfId="50" applyFont="1" applyBorder="1" applyAlignment="1">
      <alignment horizontal="center" vertical="center" shrinkToFit="1"/>
    </xf>
    <xf numFmtId="0" fontId="59" fillId="0" borderId="23" xfId="50" applyFont="1" applyBorder="1" applyAlignment="1">
      <alignment horizontal="center" vertical="center" shrinkToFit="1"/>
    </xf>
    <xf numFmtId="0" fontId="59" fillId="0" borderId="42" xfId="50" applyFont="1" applyBorder="1" applyAlignment="1">
      <alignment horizontal="center" vertical="center" shrinkToFit="1"/>
    </xf>
    <xf numFmtId="49" fontId="86" fillId="0" borderId="0" xfId="47" applyNumberFormat="1" applyFont="1" applyAlignment="1">
      <alignment horizontal="center" vertical="center"/>
    </xf>
    <xf numFmtId="0" fontId="59" fillId="0" borderId="24" xfId="50" applyFont="1" applyBorder="1" applyAlignment="1">
      <alignment horizontal="center" vertical="center" shrinkToFit="1"/>
    </xf>
    <xf numFmtId="0" fontId="59" fillId="0" borderId="25" xfId="50" applyFont="1" applyBorder="1" applyAlignment="1">
      <alignment horizontal="center" vertical="center" shrinkToFit="1"/>
    </xf>
    <xf numFmtId="0" fontId="59" fillId="0" borderId="85" xfId="50" applyFont="1" applyBorder="1" applyAlignment="1">
      <alignment horizontal="center" vertical="center" shrinkToFit="1"/>
    </xf>
    <xf numFmtId="192" fontId="67" fillId="0" borderId="77" xfId="50" applyNumberFormat="1" applyFont="1" applyBorder="1" applyAlignment="1">
      <alignment horizontal="center" vertical="center" shrinkToFit="1"/>
    </xf>
    <xf numFmtId="192" fontId="67" fillId="0" borderId="59" xfId="50" applyNumberFormat="1" applyFont="1" applyBorder="1" applyAlignment="1">
      <alignment horizontal="center" vertical="center" shrinkToFit="1"/>
    </xf>
    <xf numFmtId="192" fontId="67" fillId="0" borderId="86" xfId="50" applyNumberFormat="1" applyFont="1" applyBorder="1" applyAlignment="1">
      <alignment horizontal="center" vertical="center" shrinkToFit="1"/>
    </xf>
    <xf numFmtId="192" fontId="67" fillId="0" borderId="88" xfId="50" applyNumberFormat="1" applyFont="1" applyBorder="1" applyAlignment="1">
      <alignment horizontal="center" vertical="center" shrinkToFit="1"/>
    </xf>
    <xf numFmtId="192" fontId="67" fillId="0" borderId="62" xfId="50" applyNumberFormat="1" applyFont="1" applyBorder="1" applyAlignment="1">
      <alignment horizontal="center" vertical="center" shrinkToFit="1"/>
    </xf>
    <xf numFmtId="192" fontId="67" fillId="0" borderId="87" xfId="50" applyNumberFormat="1" applyFont="1" applyBorder="1" applyAlignment="1">
      <alignment horizontal="center" vertical="center" shrinkToFit="1"/>
    </xf>
    <xf numFmtId="187" fontId="59" fillId="0" borderId="77" xfId="50" applyNumberFormat="1" applyFont="1" applyBorder="1" applyAlignment="1">
      <alignment horizontal="center" vertical="center" shrinkToFit="1"/>
    </xf>
    <xf numFmtId="187" fontId="59" fillId="0" borderId="59" xfId="50" applyNumberFormat="1" applyFont="1" applyBorder="1" applyAlignment="1">
      <alignment horizontal="center" vertical="center" shrinkToFit="1"/>
    </xf>
    <xf numFmtId="187" fontId="59" fillId="0" borderId="86" xfId="50" applyNumberFormat="1" applyFont="1" applyBorder="1" applyAlignment="1">
      <alignment horizontal="center" vertical="center" shrinkToFit="1"/>
    </xf>
    <xf numFmtId="187" fontId="59" fillId="0" borderId="27" xfId="50" applyNumberFormat="1" applyFont="1" applyBorder="1" applyAlignment="1">
      <alignment horizontal="center" vertical="center" shrinkToFit="1"/>
    </xf>
    <xf numFmtId="187" fontId="59" fillId="0" borderId="0" xfId="50" applyNumberFormat="1" applyFont="1" applyAlignment="1">
      <alignment horizontal="center" vertical="center" shrinkToFit="1"/>
    </xf>
    <xf numFmtId="187" fontId="59" fillId="0" borderId="29" xfId="50" applyNumberFormat="1" applyFont="1" applyBorder="1" applyAlignment="1">
      <alignment horizontal="center" vertical="center" shrinkToFit="1"/>
    </xf>
    <xf numFmtId="187" fontId="59" fillId="0" borderId="88" xfId="50" applyNumberFormat="1" applyFont="1" applyBorder="1" applyAlignment="1">
      <alignment horizontal="center" vertical="center" shrinkToFit="1"/>
    </xf>
    <xf numFmtId="187" fontId="59" fillId="0" borderId="62" xfId="50" applyNumberFormat="1" applyFont="1" applyBorder="1" applyAlignment="1">
      <alignment horizontal="center" vertical="center" shrinkToFit="1"/>
    </xf>
    <xf numFmtId="187" fontId="59" fillId="0" borderId="87" xfId="50" applyNumberFormat="1" applyFont="1" applyBorder="1" applyAlignment="1">
      <alignment horizontal="center" vertical="center" shrinkToFit="1"/>
    </xf>
    <xf numFmtId="0" fontId="86" fillId="0" borderId="0" xfId="47" applyFont="1" applyAlignment="1">
      <alignment horizontal="center" vertical="center"/>
    </xf>
    <xf numFmtId="0" fontId="67" fillId="0" borderId="71" xfId="50" applyFont="1" applyBorder="1" applyAlignment="1">
      <alignment horizontal="center" vertical="center"/>
    </xf>
    <xf numFmtId="0" fontId="67" fillId="0" borderId="50" xfId="50" applyFont="1" applyBorder="1" applyAlignment="1">
      <alignment horizontal="center" vertical="center"/>
    </xf>
    <xf numFmtId="194" fontId="67" fillId="0" borderId="50" xfId="50" applyNumberFormat="1" applyFont="1" applyBorder="1" applyAlignment="1">
      <alignment horizontal="center" vertical="center"/>
    </xf>
    <xf numFmtId="0" fontId="59" fillId="0" borderId="81" xfId="50" applyFont="1" applyBorder="1" applyAlignment="1">
      <alignment horizontal="center" vertical="center" shrinkToFit="1"/>
    </xf>
    <xf numFmtId="0" fontId="59" fillId="0" borderId="89" xfId="50" applyFont="1" applyBorder="1" applyAlignment="1">
      <alignment horizontal="center" vertical="center" shrinkToFit="1"/>
    </xf>
    <xf numFmtId="0" fontId="59" fillId="0" borderId="40" xfId="50" applyFont="1" applyBorder="1" applyAlignment="1">
      <alignment horizontal="center" vertical="center" shrinkToFit="1"/>
    </xf>
    <xf numFmtId="0" fontId="67" fillId="24" borderId="25" xfId="50" applyFont="1" applyFill="1" applyBorder="1" applyAlignment="1">
      <alignment horizontal="center" vertical="center" shrinkToFit="1"/>
    </xf>
    <xf numFmtId="0" fontId="67" fillId="24" borderId="26" xfId="50" applyFont="1" applyFill="1" applyBorder="1" applyAlignment="1">
      <alignment horizontal="center" vertical="center" shrinkToFit="1"/>
    </xf>
    <xf numFmtId="0" fontId="67" fillId="24" borderId="24" xfId="50" applyFont="1" applyFill="1" applyBorder="1" applyAlignment="1">
      <alignment horizontal="center" vertical="center" shrinkToFit="1"/>
    </xf>
    <xf numFmtId="0" fontId="67" fillId="0" borderId="25" xfId="50" applyFont="1" applyBorder="1" applyAlignment="1">
      <alignment horizontal="center" vertical="center"/>
    </xf>
    <xf numFmtId="194" fontId="67" fillId="0" borderId="25" xfId="50" applyNumberFormat="1" applyFont="1" applyBorder="1" applyAlignment="1">
      <alignment horizontal="center" vertical="center"/>
    </xf>
    <xf numFmtId="194" fontId="67" fillId="0" borderId="26" xfId="50" applyNumberFormat="1" applyFont="1" applyBorder="1" applyAlignment="1">
      <alignment horizontal="center" vertical="center"/>
    </xf>
    <xf numFmtId="194" fontId="67" fillId="0" borderId="111" xfId="50" applyNumberFormat="1" applyFont="1" applyBorder="1" applyAlignment="1">
      <alignment horizontal="center" vertical="center" shrinkToFit="1"/>
    </xf>
    <xf numFmtId="194" fontId="67" fillId="0" borderId="112" xfId="50" applyNumberFormat="1" applyFont="1" applyBorder="1" applyAlignment="1">
      <alignment horizontal="center" vertical="center" shrinkToFit="1"/>
    </xf>
    <xf numFmtId="194" fontId="67" fillId="0" borderId="113" xfId="50" applyNumberFormat="1" applyFont="1" applyBorder="1" applyAlignment="1">
      <alignment horizontal="center" vertical="center" shrinkToFit="1"/>
    </xf>
    <xf numFmtId="0" fontId="67" fillId="24" borderId="23" xfId="50" applyFont="1" applyFill="1" applyBorder="1" applyAlignment="1">
      <alignment horizontal="center" vertical="center" shrinkToFit="1"/>
    </xf>
    <xf numFmtId="0" fontId="67" fillId="24" borderId="22" xfId="50" applyFont="1" applyFill="1" applyBorder="1" applyAlignment="1">
      <alignment horizontal="center" vertical="center" shrinkToFit="1"/>
    </xf>
    <xf numFmtId="0" fontId="67" fillId="0" borderId="23" xfId="50" applyFont="1" applyBorder="1" applyAlignment="1">
      <alignment horizontal="center" vertical="center"/>
    </xf>
    <xf numFmtId="194" fontId="67" fillId="0" borderId="23" xfId="50" applyNumberFormat="1" applyFont="1" applyBorder="1" applyAlignment="1">
      <alignment horizontal="center" vertical="center"/>
    </xf>
    <xf numFmtId="194" fontId="67" fillId="0" borderId="18" xfId="50" applyNumberFormat="1" applyFont="1" applyBorder="1" applyAlignment="1">
      <alignment horizontal="center" vertical="center"/>
    </xf>
    <xf numFmtId="194" fontId="67" fillId="0" borderId="98" xfId="50" applyNumberFormat="1" applyFont="1" applyBorder="1" applyAlignment="1">
      <alignment horizontal="center" vertical="center" shrinkToFit="1"/>
    </xf>
    <xf numFmtId="194" fontId="67" fillId="0" borderId="99" xfId="50" applyNumberFormat="1" applyFont="1" applyBorder="1" applyAlignment="1">
      <alignment horizontal="center" vertical="center" shrinkToFit="1"/>
    </xf>
    <xf numFmtId="194" fontId="67" fillId="0" borderId="100" xfId="50" applyNumberFormat="1" applyFont="1" applyBorder="1" applyAlignment="1">
      <alignment horizontal="center" vertical="center" shrinkToFit="1"/>
    </xf>
    <xf numFmtId="0" fontId="48" fillId="0" borderId="84" xfId="50" applyFont="1" applyBorder="1" applyAlignment="1">
      <alignment horizontal="center" vertical="center" textRotation="255"/>
    </xf>
    <xf numFmtId="0" fontId="48" fillId="0" borderId="61" xfId="50" applyFont="1" applyBorder="1" applyAlignment="1">
      <alignment horizontal="center" vertical="center" textRotation="255"/>
    </xf>
    <xf numFmtId="0" fontId="67" fillId="24" borderId="74" xfId="50" applyFont="1" applyFill="1" applyBorder="1" applyAlignment="1">
      <alignment horizontal="center" vertical="center" shrinkToFit="1"/>
    </xf>
    <xf numFmtId="0" fontId="67" fillId="24" borderId="75" xfId="50" applyFont="1" applyFill="1" applyBorder="1" applyAlignment="1">
      <alignment horizontal="center" vertical="center" shrinkToFit="1"/>
    </xf>
    <xf numFmtId="0" fontId="67" fillId="24" borderId="105" xfId="50" applyFont="1" applyFill="1" applyBorder="1" applyAlignment="1">
      <alignment horizontal="center" vertical="center" shrinkToFit="1"/>
    </xf>
    <xf numFmtId="0" fontId="67" fillId="24" borderId="105" xfId="50" applyFont="1" applyFill="1" applyBorder="1" applyAlignment="1">
      <alignment horizontal="center" vertical="center"/>
    </xf>
    <xf numFmtId="0" fontId="67" fillId="0" borderId="74" xfId="50" applyFont="1" applyBorder="1" applyAlignment="1">
      <alignment horizontal="center" vertical="center"/>
    </xf>
    <xf numFmtId="194" fontId="67" fillId="0" borderId="105" xfId="50" applyNumberFormat="1" applyFont="1" applyBorder="1" applyAlignment="1">
      <alignment horizontal="center" vertical="center"/>
    </xf>
    <xf numFmtId="194" fontId="67" fillId="0" borderId="74" xfId="50" applyNumberFormat="1" applyFont="1" applyBorder="1" applyAlignment="1">
      <alignment horizontal="center" vertical="center"/>
    </xf>
    <xf numFmtId="194" fontId="67" fillId="0" borderId="75" xfId="50" applyNumberFormat="1" applyFont="1" applyBorder="1" applyAlignment="1">
      <alignment horizontal="center" vertical="center"/>
    </xf>
    <xf numFmtId="176" fontId="59" fillId="0" borderId="106" xfId="50" applyNumberFormat="1" applyFont="1" applyBorder="1" applyAlignment="1">
      <alignment horizontal="center" vertical="center"/>
    </xf>
    <xf numFmtId="176" fontId="59" fillId="0" borderId="107" xfId="50" applyNumberFormat="1" applyFont="1" applyBorder="1" applyAlignment="1">
      <alignment horizontal="center" vertical="center"/>
    </xf>
    <xf numFmtId="0" fontId="59" fillId="0" borderId="105" xfId="50" applyFont="1" applyBorder="1" applyAlignment="1">
      <alignment horizontal="center" vertical="center" shrinkToFit="1"/>
    </xf>
    <xf numFmtId="0" fontId="59" fillId="0" borderId="74" xfId="50" applyFont="1" applyBorder="1" applyAlignment="1">
      <alignment horizontal="center" vertical="center" shrinkToFit="1"/>
    </xf>
    <xf numFmtId="0" fontId="59" fillId="0" borderId="76" xfId="50" applyFont="1" applyBorder="1" applyAlignment="1">
      <alignment horizontal="center" vertical="center" shrinkToFit="1"/>
    </xf>
    <xf numFmtId="0" fontId="63" fillId="0" borderId="37" xfId="50" applyFont="1" applyBorder="1" applyAlignment="1">
      <alignment horizontal="center" vertical="center" textRotation="255" wrapText="1"/>
    </xf>
    <xf numFmtId="0" fontId="63" fillId="0" borderId="41" xfId="50" applyFont="1" applyBorder="1" applyAlignment="1">
      <alignment horizontal="center" vertical="center" textRotation="255"/>
    </xf>
    <xf numFmtId="0" fontId="67" fillId="24" borderId="89" xfId="50" applyFont="1" applyFill="1" applyBorder="1" applyAlignment="1">
      <alignment horizontal="center" vertical="center" shrinkToFit="1"/>
    </xf>
    <xf numFmtId="0" fontId="67" fillId="24" borderId="81" xfId="50" applyFont="1" applyFill="1" applyBorder="1" applyAlignment="1">
      <alignment horizontal="center" vertical="center" shrinkToFit="1"/>
    </xf>
    <xf numFmtId="0" fontId="67" fillId="0" borderId="89" xfId="50" applyFont="1" applyBorder="1" applyAlignment="1">
      <alignment horizontal="center" vertical="center"/>
    </xf>
    <xf numFmtId="194" fontId="67" fillId="0" borderId="81" xfId="50" applyNumberFormat="1" applyFont="1" applyBorder="1" applyAlignment="1">
      <alignment horizontal="center" vertical="center"/>
    </xf>
    <xf numFmtId="194" fontId="67" fillId="0" borderId="89" xfId="50" applyNumberFormat="1" applyFont="1" applyBorder="1" applyAlignment="1">
      <alignment horizontal="center" vertical="center"/>
    </xf>
    <xf numFmtId="194" fontId="67" fillId="0" borderId="71" xfId="50" applyNumberFormat="1" applyFont="1" applyBorder="1" applyAlignment="1">
      <alignment horizontal="center" vertical="center"/>
    </xf>
    <xf numFmtId="194" fontId="67" fillId="0" borderId="108" xfId="50" applyNumberFormat="1" applyFont="1" applyBorder="1" applyAlignment="1">
      <alignment horizontal="center" vertical="center" shrinkToFit="1"/>
    </xf>
    <xf numFmtId="194" fontId="67" fillId="0" borderId="109" xfId="50" applyNumberFormat="1" applyFont="1" applyBorder="1" applyAlignment="1">
      <alignment horizontal="center" vertical="center" shrinkToFit="1"/>
    </xf>
    <xf numFmtId="194" fontId="67" fillId="0" borderId="110" xfId="50" applyNumberFormat="1" applyFont="1" applyBorder="1" applyAlignment="1">
      <alignment horizontal="center" vertical="center" shrinkToFit="1"/>
    </xf>
    <xf numFmtId="0" fontId="59" fillId="0" borderId="88" xfId="50" applyFont="1" applyBorder="1" applyAlignment="1">
      <alignment horizontal="center" vertical="center"/>
    </xf>
    <xf numFmtId="0" fontId="59" fillId="0" borderId="62" xfId="50" applyFont="1" applyBorder="1" applyAlignment="1">
      <alignment horizontal="center" vertical="center"/>
    </xf>
    <xf numFmtId="0" fontId="59" fillId="0" borderId="36" xfId="50" applyFont="1" applyBorder="1" applyAlignment="1">
      <alignment horizontal="center" vertical="center"/>
    </xf>
    <xf numFmtId="188" fontId="48" fillId="0" borderId="32" xfId="50" applyNumberFormat="1" applyFont="1" applyBorder="1" applyAlignment="1">
      <alignment horizontal="center" vertical="center" wrapText="1"/>
    </xf>
    <xf numFmtId="188" fontId="48" fillId="0" borderId="32" xfId="50" applyNumberFormat="1" applyFont="1" applyBorder="1" applyAlignment="1">
      <alignment horizontal="center" vertical="center"/>
    </xf>
    <xf numFmtId="191" fontId="48" fillId="0" borderId="32" xfId="50" applyNumberFormat="1" applyFont="1" applyBorder="1" applyAlignment="1">
      <alignment horizontal="center" vertical="center"/>
    </xf>
    <xf numFmtId="193" fontId="48" fillId="0" borderId="32" xfId="50" applyNumberFormat="1" applyFont="1" applyBorder="1" applyAlignment="1">
      <alignment horizontal="center" vertical="center"/>
    </xf>
    <xf numFmtId="49" fontId="66" fillId="0" borderId="22" xfId="50" applyNumberFormat="1" applyFont="1" applyBorder="1" applyAlignment="1">
      <alignment horizontal="center" vertical="center"/>
    </xf>
    <xf numFmtId="49" fontId="66" fillId="0" borderId="23" xfId="50" applyNumberFormat="1" applyFont="1" applyBorder="1" applyAlignment="1">
      <alignment horizontal="center" vertical="center"/>
    </xf>
    <xf numFmtId="0" fontId="104" fillId="0" borderId="22" xfId="47" applyFont="1" applyBorder="1" applyAlignment="1">
      <alignment horizontal="center" vertical="center" shrinkToFit="1"/>
    </xf>
    <xf numFmtId="0" fontId="104" fillId="0" borderId="23" xfId="47" applyFont="1" applyBorder="1" applyAlignment="1">
      <alignment horizontal="center" vertical="center" shrinkToFit="1"/>
    </xf>
    <xf numFmtId="0" fontId="104" fillId="0" borderId="18" xfId="47" applyFont="1" applyBorder="1" applyAlignment="1">
      <alignment horizontal="center" vertical="center" shrinkToFit="1"/>
    </xf>
    <xf numFmtId="49" fontId="66" fillId="0" borderId="18" xfId="50" applyNumberFormat="1" applyFont="1" applyBorder="1" applyAlignment="1">
      <alignment horizontal="center" vertical="center"/>
    </xf>
    <xf numFmtId="188" fontId="48" fillId="0" borderId="22" xfId="50" applyNumberFormat="1" applyFont="1" applyBorder="1" applyAlignment="1">
      <alignment horizontal="center" vertical="center"/>
    </xf>
    <xf numFmtId="188" fontId="48" fillId="0" borderId="23" xfId="50" applyNumberFormat="1" applyFont="1" applyBorder="1" applyAlignment="1">
      <alignment horizontal="center" vertical="center"/>
    </xf>
    <xf numFmtId="188" fontId="48" fillId="0" borderId="18" xfId="50" applyNumberFormat="1" applyFont="1" applyBorder="1" applyAlignment="1">
      <alignment horizontal="center" vertical="center"/>
    </xf>
    <xf numFmtId="191" fontId="48" fillId="0" borderId="17" xfId="50" applyNumberFormat="1" applyFont="1" applyBorder="1" applyAlignment="1">
      <alignment horizontal="center" vertical="center"/>
    </xf>
    <xf numFmtId="191" fontId="48" fillId="0" borderId="22" xfId="50" applyNumberFormat="1" applyFont="1" applyBorder="1" applyAlignment="1">
      <alignment horizontal="center" vertical="center"/>
    </xf>
    <xf numFmtId="191" fontId="48" fillId="0" borderId="23" xfId="50" applyNumberFormat="1" applyFont="1" applyBorder="1" applyAlignment="1">
      <alignment horizontal="center" vertical="center"/>
    </xf>
    <xf numFmtId="191" fontId="48" fillId="0" borderId="18" xfId="50" applyNumberFormat="1" applyFont="1" applyBorder="1" applyAlignment="1">
      <alignment horizontal="center" vertical="center"/>
    </xf>
    <xf numFmtId="188" fontId="48" fillId="0" borderId="101" xfId="50" applyNumberFormat="1" applyFont="1" applyBorder="1" applyAlignment="1">
      <alignment horizontal="center" vertical="center"/>
    </xf>
    <xf numFmtId="192" fontId="48" fillId="0" borderId="101" xfId="50" applyNumberFormat="1" applyFont="1" applyBorder="1" applyAlignment="1">
      <alignment horizontal="center" vertical="center"/>
    </xf>
    <xf numFmtId="189" fontId="48" fillId="0" borderId="102" xfId="50" applyNumberFormat="1" applyFont="1" applyBorder="1" applyAlignment="1">
      <alignment horizontal="center" vertical="center"/>
    </xf>
    <xf numFmtId="189" fontId="48" fillId="0" borderId="103" xfId="50" applyNumberFormat="1" applyFont="1" applyBorder="1" applyAlignment="1">
      <alignment horizontal="center" vertical="center"/>
    </xf>
    <xf numFmtId="189" fontId="48" fillId="0" borderId="104" xfId="50" applyNumberFormat="1" applyFont="1" applyBorder="1" applyAlignment="1">
      <alignment horizontal="center" vertical="center"/>
    </xf>
    <xf numFmtId="191" fontId="48" fillId="0" borderId="101" xfId="50" applyNumberFormat="1" applyFont="1" applyBorder="1" applyAlignment="1">
      <alignment horizontal="center" vertical="center"/>
    </xf>
    <xf numFmtId="188" fontId="48" fillId="0" borderId="17" xfId="50" applyNumberFormat="1" applyFont="1" applyBorder="1" applyAlignment="1">
      <alignment horizontal="center" vertical="center"/>
    </xf>
    <xf numFmtId="0" fontId="59" fillId="0" borderId="25" xfId="50" applyFont="1" applyBorder="1" applyAlignment="1">
      <alignment horizontal="left" vertical="center" wrapText="1"/>
    </xf>
    <xf numFmtId="0" fontId="59" fillId="0" borderId="26" xfId="50" applyFont="1" applyBorder="1" applyAlignment="1">
      <alignment horizontal="left" vertical="center" wrapText="1"/>
    </xf>
    <xf numFmtId="0" fontId="59" fillId="0" borderId="0" xfId="50" applyFont="1" applyAlignment="1">
      <alignment horizontal="left" vertical="center" wrapText="1"/>
    </xf>
    <xf numFmtId="0" fontId="59" fillId="0" borderId="29" xfId="50" applyFont="1" applyBorder="1" applyAlignment="1">
      <alignment horizontal="left" vertical="center" wrapText="1"/>
    </xf>
    <xf numFmtId="0" fontId="59" fillId="0" borderId="28" xfId="50" applyFont="1" applyBorder="1" applyAlignment="1">
      <alignment horizontal="left" vertical="center" wrapText="1"/>
    </xf>
    <xf numFmtId="0" fontId="59" fillId="0" borderId="31" xfId="50" applyFont="1" applyBorder="1" applyAlignment="1">
      <alignment horizontal="left" vertical="center" wrapText="1"/>
    </xf>
    <xf numFmtId="0" fontId="59" fillId="27" borderId="25" xfId="50" applyFont="1" applyFill="1" applyBorder="1" applyAlignment="1">
      <alignment horizontal="center" vertical="center" shrinkToFit="1"/>
    </xf>
    <xf numFmtId="0" fontId="59" fillId="28" borderId="25" xfId="50" applyFont="1" applyFill="1" applyBorder="1" applyAlignment="1">
      <alignment horizontal="center" vertical="center"/>
    </xf>
    <xf numFmtId="0" fontId="59" fillId="24" borderId="22" xfId="50" applyFont="1" applyFill="1" applyBorder="1" applyAlignment="1">
      <alignment horizontal="center" vertical="center"/>
    </xf>
    <xf numFmtId="0" fontId="59" fillId="24" borderId="18" xfId="50" applyFont="1" applyFill="1" applyBorder="1" applyAlignment="1">
      <alignment horizontal="center" vertical="center"/>
    </xf>
    <xf numFmtId="0" fontId="59" fillId="0" borderId="22" xfId="50" applyFont="1" applyBorder="1" applyAlignment="1">
      <alignment horizontal="left" vertical="center"/>
    </xf>
    <xf numFmtId="0" fontId="59" fillId="0" borderId="23" xfId="50" applyFont="1" applyBorder="1" applyAlignment="1">
      <alignment horizontal="left" vertical="center"/>
    </xf>
    <xf numFmtId="0" fontId="59" fillId="0" borderId="18" xfId="50" applyFont="1" applyBorder="1" applyAlignment="1">
      <alignment horizontal="left" vertical="center"/>
    </xf>
    <xf numFmtId="0" fontId="59" fillId="0" borderId="22" xfId="50" applyFont="1" applyBorder="1" applyAlignment="1">
      <alignment horizontal="center" vertical="center"/>
    </xf>
    <xf numFmtId="0" fontId="59" fillId="0" borderId="23" xfId="50" applyFont="1" applyBorder="1" applyAlignment="1">
      <alignment horizontal="center" vertical="center"/>
    </xf>
    <xf numFmtId="0" fontId="59" fillId="0" borderId="18" xfId="50" applyFont="1" applyBorder="1" applyAlignment="1">
      <alignment horizontal="center" vertical="center"/>
    </xf>
    <xf numFmtId="185" fontId="75" fillId="0" borderId="22" xfId="50" applyNumberFormat="1" applyFont="1" applyBorder="1" applyAlignment="1">
      <alignment horizontal="center" vertical="center"/>
    </xf>
    <xf numFmtId="185" fontId="75" fillId="0" borderId="23" xfId="50" applyNumberFormat="1" applyFont="1" applyBorder="1" applyAlignment="1">
      <alignment horizontal="center" vertical="center"/>
    </xf>
    <xf numFmtId="185" fontId="75" fillId="0" borderId="18" xfId="50" applyNumberFormat="1" applyFont="1" applyBorder="1" applyAlignment="1">
      <alignment horizontal="center" vertical="center"/>
    </xf>
    <xf numFmtId="187" fontId="59" fillId="0" borderId="22" xfId="50" applyNumberFormat="1" applyFont="1" applyBorder="1" applyAlignment="1">
      <alignment horizontal="center" vertical="center"/>
    </xf>
    <xf numFmtId="187" fontId="59" fillId="0" borderId="23" xfId="50" applyNumberFormat="1" applyFont="1" applyBorder="1" applyAlignment="1">
      <alignment horizontal="center" vertical="center"/>
    </xf>
    <xf numFmtId="187" fontId="59" fillId="0" borderId="18" xfId="50" applyNumberFormat="1" applyFont="1" applyBorder="1" applyAlignment="1">
      <alignment horizontal="center" vertical="center"/>
    </xf>
    <xf numFmtId="185" fontId="59" fillId="0" borderId="22" xfId="50" applyNumberFormat="1" applyFont="1" applyBorder="1" applyAlignment="1">
      <alignment horizontal="center" vertical="center"/>
    </xf>
    <xf numFmtId="185" fontId="59" fillId="0" borderId="23" xfId="50" applyNumberFormat="1" applyFont="1" applyBorder="1" applyAlignment="1">
      <alignment horizontal="center" vertical="center"/>
    </xf>
    <xf numFmtId="185" fontId="59" fillId="0" borderId="18" xfId="50" applyNumberFormat="1" applyFont="1" applyBorder="1" applyAlignment="1">
      <alignment horizontal="center" vertical="center"/>
    </xf>
    <xf numFmtId="187" fontId="59" fillId="0" borderId="17" xfId="50" applyNumberFormat="1" applyFont="1" applyBorder="1" applyAlignment="1">
      <alignment horizontal="center" vertical="center"/>
    </xf>
    <xf numFmtId="185" fontId="60" fillId="32" borderId="22" xfId="50" applyNumberFormat="1" applyFont="1" applyFill="1" applyBorder="1" applyAlignment="1">
      <alignment horizontal="center" vertical="center"/>
    </xf>
    <xf numFmtId="185" fontId="60" fillId="32" borderId="23" xfId="50" applyNumberFormat="1" applyFont="1" applyFill="1" applyBorder="1" applyAlignment="1">
      <alignment horizontal="center" vertical="center"/>
    </xf>
    <xf numFmtId="185" fontId="60" fillId="32" borderId="18" xfId="50" applyNumberFormat="1" applyFont="1" applyFill="1" applyBorder="1" applyAlignment="1">
      <alignment horizontal="center" vertical="center"/>
    </xf>
    <xf numFmtId="0" fontId="60" fillId="32" borderId="17" xfId="50" applyFont="1" applyFill="1" applyBorder="1" applyAlignment="1">
      <alignment horizontal="center" vertical="center"/>
    </xf>
    <xf numFmtId="0" fontId="60" fillId="32" borderId="22" xfId="50" applyFont="1" applyFill="1" applyBorder="1" applyAlignment="1">
      <alignment horizontal="center" vertical="center"/>
    </xf>
    <xf numFmtId="0" fontId="60" fillId="32" borderId="23" xfId="50" applyFont="1" applyFill="1" applyBorder="1" applyAlignment="1">
      <alignment horizontal="center" vertical="center"/>
    </xf>
    <xf numFmtId="0" fontId="60" fillId="32" borderId="18" xfId="50" applyFont="1" applyFill="1" applyBorder="1" applyAlignment="1">
      <alignment horizontal="center" vertical="center"/>
    </xf>
    <xf numFmtId="1" fontId="60" fillId="32" borderId="17" xfId="50" applyNumberFormat="1" applyFont="1" applyFill="1" applyBorder="1" applyAlignment="1">
      <alignment horizontal="center" vertical="center"/>
    </xf>
    <xf numFmtId="0" fontId="59" fillId="0" borderId="18" xfId="50" applyFont="1" applyBorder="1" applyAlignment="1">
      <alignment horizontal="center" vertical="center" shrinkToFit="1"/>
    </xf>
    <xf numFmtId="187" fontId="59" fillId="0" borderId="0" xfId="50" applyNumberFormat="1" applyFont="1" applyAlignment="1">
      <alignment horizontal="center" vertical="center"/>
    </xf>
    <xf numFmtId="0" fontId="60" fillId="0" borderId="0" xfId="50" applyFont="1" applyAlignment="1">
      <alignment horizontal="center" vertical="center"/>
    </xf>
    <xf numFmtId="185" fontId="60" fillId="0" borderId="0" xfId="50" applyNumberFormat="1" applyFont="1" applyAlignment="1">
      <alignment horizontal="center" vertical="center"/>
    </xf>
    <xf numFmtId="1" fontId="60" fillId="0" borderId="0" xfId="50" applyNumberFormat="1" applyFont="1" applyAlignment="1">
      <alignment horizontal="center" vertical="center"/>
    </xf>
    <xf numFmtId="0" fontId="62" fillId="0" borderId="22" xfId="50" applyFont="1" applyBorder="1" applyAlignment="1">
      <alignment horizontal="center" vertical="center" wrapText="1"/>
    </xf>
    <xf numFmtId="0" fontId="62" fillId="0" borderId="23" xfId="50" applyFont="1" applyBorder="1" applyAlignment="1">
      <alignment horizontal="center" vertical="center" wrapText="1"/>
    </xf>
    <xf numFmtId="0" fontId="62" fillId="0" borderId="18" xfId="50" applyFont="1" applyBorder="1" applyAlignment="1">
      <alignment horizontal="center" vertical="center" wrapText="1"/>
    </xf>
    <xf numFmtId="1" fontId="59" fillId="0" borderId="0" xfId="50" applyNumberFormat="1" applyFont="1" applyAlignment="1">
      <alignment horizontal="center" vertical="center"/>
    </xf>
    <xf numFmtId="185" fontId="59" fillId="0" borderId="0" xfId="50" applyNumberFormat="1" applyFont="1" applyAlignment="1">
      <alignment horizontal="center" vertical="center"/>
    </xf>
    <xf numFmtId="0" fontId="59" fillId="24" borderId="23" xfId="50" applyFont="1" applyFill="1" applyBorder="1" applyAlignment="1">
      <alignment horizontal="center" vertical="center"/>
    </xf>
    <xf numFmtId="0" fontId="63" fillId="0" borderId="24" xfId="50" applyFont="1" applyBorder="1" applyAlignment="1">
      <alignment horizontal="center" vertical="center" wrapText="1"/>
    </xf>
    <xf numFmtId="0" fontId="63" fillId="0" borderId="25" xfId="50" applyFont="1" applyBorder="1" applyAlignment="1">
      <alignment horizontal="center" vertical="center" wrapText="1"/>
    </xf>
    <xf numFmtId="0" fontId="63" fillId="0" borderId="26" xfId="50" applyFont="1" applyBorder="1" applyAlignment="1">
      <alignment horizontal="center" vertical="center" wrapText="1"/>
    </xf>
    <xf numFmtId="0" fontId="63" fillId="0" borderId="30" xfId="50" applyFont="1" applyBorder="1" applyAlignment="1">
      <alignment horizontal="center" vertical="center" wrapText="1"/>
    </xf>
    <xf numFmtId="0" fontId="63" fillId="0" borderId="28" xfId="50" applyFont="1" applyBorder="1" applyAlignment="1">
      <alignment horizontal="center" vertical="center" wrapText="1"/>
    </xf>
    <xf numFmtId="0" fontId="63" fillId="0" borderId="31" xfId="50" applyFont="1" applyBorder="1" applyAlignment="1">
      <alignment horizontal="center" vertical="center" wrapText="1"/>
    </xf>
    <xf numFmtId="185" fontId="59" fillId="0" borderId="22" xfId="50" applyNumberFormat="1" applyFont="1" applyBorder="1" applyAlignment="1">
      <alignment horizontal="right" vertical="center" shrinkToFit="1"/>
    </xf>
    <xf numFmtId="185" fontId="59" fillId="0" borderId="23" xfId="50" applyNumberFormat="1" applyFont="1" applyBorder="1" applyAlignment="1">
      <alignment horizontal="right" vertical="center" shrinkToFit="1"/>
    </xf>
    <xf numFmtId="185" fontId="59" fillId="0" borderId="18" xfId="50" applyNumberFormat="1" applyFont="1" applyBorder="1" applyAlignment="1">
      <alignment horizontal="right" vertical="center" shrinkToFit="1"/>
    </xf>
    <xf numFmtId="185" fontId="59" fillId="24" borderId="22" xfId="50" applyNumberFormat="1" applyFont="1" applyFill="1" applyBorder="1" applyAlignment="1">
      <alignment horizontal="right" vertical="center" shrinkToFit="1"/>
    </xf>
    <xf numFmtId="185" fontId="59" fillId="24" borderId="23" xfId="50" applyNumberFormat="1" applyFont="1" applyFill="1" applyBorder="1" applyAlignment="1">
      <alignment horizontal="right" vertical="center" shrinkToFit="1"/>
    </xf>
    <xf numFmtId="185" fontId="59" fillId="24" borderId="18" xfId="50" applyNumberFormat="1" applyFont="1" applyFill="1" applyBorder="1" applyAlignment="1">
      <alignment horizontal="right" vertical="center" shrinkToFit="1"/>
    </xf>
    <xf numFmtId="0" fontId="59" fillId="0" borderId="0" xfId="50" applyFont="1" applyAlignment="1">
      <alignment horizontal="left" vertical="center"/>
    </xf>
    <xf numFmtId="185" fontId="59" fillId="0" borderId="0" xfId="50" applyNumberFormat="1" applyFont="1" applyAlignment="1">
      <alignment horizontal="right" vertical="center" shrinkToFit="1"/>
    </xf>
    <xf numFmtId="186" fontId="59" fillId="0" borderId="98" xfId="50" applyNumberFormat="1" applyFont="1" applyBorder="1" applyAlignment="1">
      <alignment horizontal="right" vertical="center" shrinkToFit="1"/>
    </xf>
    <xf numFmtId="186" fontId="59" fillId="0" borderId="99" xfId="50" applyNumberFormat="1" applyFont="1" applyBorder="1" applyAlignment="1">
      <alignment horizontal="right" vertical="center" shrinkToFit="1"/>
    </xf>
    <xf numFmtId="186" fontId="59" fillId="0" borderId="100" xfId="50" applyNumberFormat="1" applyFont="1" applyBorder="1" applyAlignment="1">
      <alignment horizontal="right" vertical="center" shrinkToFit="1"/>
    </xf>
    <xf numFmtId="0" fontId="62" fillId="0" borderId="0" xfId="50" applyFont="1" applyAlignment="1">
      <alignment horizontal="center" vertical="center" wrapText="1"/>
    </xf>
    <xf numFmtId="0" fontId="63" fillId="0" borderId="0" xfId="50" applyFont="1" applyAlignment="1">
      <alignment horizontal="center" vertical="center" wrapText="1"/>
    </xf>
    <xf numFmtId="185" fontId="59" fillId="31" borderId="0" xfId="50" applyNumberFormat="1" applyFont="1" applyFill="1" applyAlignment="1">
      <alignment horizontal="right" vertical="center" shrinkToFit="1"/>
    </xf>
    <xf numFmtId="186" fontId="59" fillId="0" borderId="0" xfId="50" applyNumberFormat="1" applyFont="1" applyAlignment="1">
      <alignment horizontal="right" vertical="center" shrinkToFit="1"/>
    </xf>
    <xf numFmtId="0" fontId="59" fillId="24" borderId="17" xfId="50" applyFont="1" applyFill="1" applyBorder="1" applyAlignment="1">
      <alignment horizontal="center" vertical="center"/>
    </xf>
    <xf numFmtId="0" fontId="59" fillId="0" borderId="26" xfId="50" applyFont="1" applyBorder="1" applyAlignment="1">
      <alignment horizontal="center" vertical="center" shrinkToFit="1"/>
    </xf>
    <xf numFmtId="0" fontId="59" fillId="0" borderId="0" xfId="50" applyFont="1" applyAlignment="1">
      <alignment horizontal="center" vertical="center" shrinkToFit="1"/>
    </xf>
    <xf numFmtId="0" fontId="103" fillId="0" borderId="17" xfId="47" applyFont="1" applyBorder="1" applyAlignment="1">
      <alignment horizontal="center" vertical="center"/>
    </xf>
    <xf numFmtId="0" fontId="103" fillId="24" borderId="22" xfId="47" applyFont="1" applyFill="1" applyBorder="1" applyAlignment="1" applyProtection="1">
      <alignment horizontal="center" vertical="center" shrinkToFit="1"/>
      <protection locked="0"/>
    </xf>
    <xf numFmtId="0" fontId="103" fillId="24" borderId="23" xfId="47" applyFont="1" applyFill="1" applyBorder="1" applyAlignment="1" applyProtection="1">
      <alignment horizontal="center" vertical="center" shrinkToFit="1"/>
      <protection locked="0"/>
    </xf>
    <xf numFmtId="0" fontId="103" fillId="24" borderId="18" xfId="47" applyFont="1" applyFill="1" applyBorder="1" applyAlignment="1" applyProtection="1">
      <alignment horizontal="center" vertical="center" shrinkToFit="1"/>
      <protection locked="0"/>
    </xf>
    <xf numFmtId="0" fontId="103" fillId="24" borderId="17" xfId="47" applyFont="1" applyFill="1" applyBorder="1" applyAlignment="1" applyProtection="1">
      <alignment horizontal="center" vertical="center" shrinkToFit="1"/>
      <protection locked="0"/>
    </xf>
    <xf numFmtId="0" fontId="103" fillId="0" borderId="22" xfId="47" applyFont="1" applyBorder="1" applyAlignment="1">
      <alignment horizontal="center" vertical="center"/>
    </xf>
    <xf numFmtId="0" fontId="103" fillId="0" borderId="23" xfId="47" applyFont="1" applyBorder="1" applyAlignment="1">
      <alignment horizontal="center" vertical="center"/>
    </xf>
    <xf numFmtId="0" fontId="103" fillId="0" borderId="18" xfId="47" applyFont="1" applyBorder="1" applyAlignment="1">
      <alignment horizontal="center" vertical="center"/>
    </xf>
    <xf numFmtId="0" fontId="103" fillId="24" borderId="22" xfId="47" applyFont="1" applyFill="1" applyBorder="1" applyAlignment="1">
      <alignment horizontal="center" vertical="center"/>
    </xf>
    <xf numFmtId="0" fontId="103" fillId="24" borderId="23" xfId="47" applyFont="1" applyFill="1" applyBorder="1" applyAlignment="1">
      <alignment horizontal="center" vertical="center"/>
    </xf>
    <xf numFmtId="0" fontId="103" fillId="24" borderId="18" xfId="47" applyFont="1" applyFill="1" applyBorder="1" applyAlignment="1">
      <alignment horizontal="center" vertical="center"/>
    </xf>
    <xf numFmtId="0" fontId="60" fillId="26" borderId="171" xfId="50" applyFont="1" applyFill="1" applyBorder="1" applyAlignment="1">
      <alignment horizontal="left" vertical="center" shrinkToFit="1"/>
    </xf>
    <xf numFmtId="0" fontId="105" fillId="0" borderId="25" xfId="44" applyFont="1" applyBorder="1" applyAlignment="1">
      <alignment horizontal="center" vertical="center"/>
    </xf>
    <xf numFmtId="0" fontId="110" fillId="0" borderId="64" xfId="44" applyFont="1" applyBorder="1" applyAlignment="1">
      <alignment horizontal="center" vertical="center" wrapText="1"/>
    </xf>
    <xf numFmtId="0" fontId="110" fillId="0" borderId="77" xfId="44" applyFont="1" applyBorder="1" applyAlignment="1">
      <alignment horizontal="left" vertical="center" wrapText="1"/>
    </xf>
    <xf numFmtId="0" fontId="110" fillId="0" borderId="59" xfId="44" applyFont="1" applyBorder="1" applyAlignment="1">
      <alignment horizontal="left" vertical="center" wrapText="1"/>
    </xf>
    <xf numFmtId="0" fontId="110" fillId="0" borderId="38" xfId="44" applyFont="1" applyBorder="1" applyAlignment="1">
      <alignment horizontal="left" vertical="center" wrapText="1"/>
    </xf>
    <xf numFmtId="0" fontId="110" fillId="0" borderId="92" xfId="44" applyFont="1" applyBorder="1" applyAlignment="1">
      <alignment horizontal="center" vertical="center" wrapText="1"/>
    </xf>
    <xf numFmtId="0" fontId="110" fillId="0" borderId="177" xfId="44" applyFont="1" applyBorder="1" applyAlignment="1">
      <alignment vertical="center" wrapText="1"/>
    </xf>
    <xf numFmtId="0" fontId="110" fillId="0" borderId="178" xfId="44" applyFont="1" applyBorder="1" applyAlignment="1">
      <alignment horizontal="center" vertical="center" wrapText="1"/>
    </xf>
    <xf numFmtId="0" fontId="110" fillId="0" borderId="179" xfId="44" applyFont="1" applyBorder="1" applyAlignment="1">
      <alignment horizontal="center" vertical="center" wrapText="1"/>
    </xf>
    <xf numFmtId="0" fontId="110" fillId="0" borderId="24" xfId="44" applyFont="1" applyBorder="1" applyAlignment="1">
      <alignment horizontal="left" vertical="center" wrapText="1"/>
    </xf>
    <xf numFmtId="0" fontId="110" fillId="0" borderId="25" xfId="44" applyFont="1" applyBorder="1" applyAlignment="1">
      <alignment horizontal="left" vertical="center" wrapText="1"/>
    </xf>
    <xf numFmtId="0" fontId="110" fillId="0" borderId="85" xfId="44" applyFont="1" applyBorder="1" applyAlignment="1">
      <alignment horizontal="left" vertical="center" wrapText="1"/>
    </xf>
    <xf numFmtId="0" fontId="110" fillId="0" borderId="180" xfId="44" applyFont="1" applyBorder="1" applyAlignment="1">
      <alignment horizontal="center" vertical="center" wrapText="1"/>
    </xf>
    <xf numFmtId="0" fontId="110" fillId="0" borderId="52" xfId="44" applyFont="1" applyBorder="1" applyAlignment="1">
      <alignment vertical="center" wrapText="1"/>
    </xf>
    <xf numFmtId="0" fontId="110" fillId="0" borderId="53" xfId="44" applyFont="1" applyBorder="1" applyAlignment="1">
      <alignment horizontal="center" vertical="center" wrapText="1"/>
    </xf>
    <xf numFmtId="0" fontId="110" fillId="0" borderId="181" xfId="44" applyFont="1" applyBorder="1" applyAlignment="1">
      <alignment horizontal="center" vertical="center" wrapText="1"/>
    </xf>
    <xf numFmtId="0" fontId="110" fillId="0" borderId="64" xfId="44" applyFont="1" applyBorder="1" applyAlignment="1">
      <alignment horizontal="center" vertical="center"/>
    </xf>
    <xf numFmtId="0" fontId="110" fillId="0" borderId="92" xfId="44" applyFont="1" applyBorder="1" applyAlignment="1">
      <alignment horizontal="center" vertical="center"/>
    </xf>
    <xf numFmtId="0" fontId="110" fillId="0" borderId="178" xfId="44" applyFont="1" applyBorder="1" applyAlignment="1">
      <alignment vertical="center" wrapText="1"/>
    </xf>
    <xf numFmtId="0" fontId="105" fillId="0" borderId="178" xfId="54" applyFont="1" applyBorder="1" applyAlignment="1">
      <alignment horizontal="center" vertical="center" wrapText="1"/>
    </xf>
    <xf numFmtId="0" fontId="105" fillId="0" borderId="179" xfId="54" applyFont="1" applyBorder="1" applyAlignment="1">
      <alignment horizontal="center" vertical="center" wrapText="1"/>
    </xf>
    <xf numFmtId="0" fontId="110" fillId="0" borderId="180" xfId="44" applyFont="1" applyBorder="1" applyAlignment="1">
      <alignment horizontal="center" vertical="center"/>
    </xf>
    <xf numFmtId="0" fontId="110" fillId="0" borderId="182" xfId="44" applyFont="1" applyBorder="1" applyAlignment="1">
      <alignment vertical="center" wrapText="1"/>
    </xf>
    <xf numFmtId="0" fontId="105" fillId="0" borderId="182" xfId="54" applyFont="1" applyBorder="1" applyAlignment="1">
      <alignment horizontal="center" vertical="center" wrapText="1"/>
    </xf>
    <xf numFmtId="0" fontId="105" fillId="0" borderId="183" xfId="54" applyFont="1" applyBorder="1" applyAlignment="1">
      <alignment horizontal="center" vertical="center" wrapText="1"/>
    </xf>
    <xf numFmtId="0" fontId="112" fillId="0" borderId="59" xfId="44" applyFont="1" applyBorder="1" applyAlignment="1">
      <alignment horizontal="left" vertical="center" wrapText="1"/>
    </xf>
    <xf numFmtId="0" fontId="113" fillId="0" borderId="0" xfId="44" applyFont="1" applyAlignment="1">
      <alignment horizontal="left" vertical="center" wrapText="1"/>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2" xfId="33" xr:uid="{00000000-0005-0000-0000-000020000000}"/>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標準 2" xfId="42" xr:uid="{00000000-0005-0000-0000-00002A000000}"/>
    <cellStyle name="標準 2 2" xfId="43" xr:uid="{00000000-0005-0000-0000-00002B000000}"/>
    <cellStyle name="標準 2 3" xfId="44" xr:uid="{00000000-0005-0000-0000-00002C000000}"/>
    <cellStyle name="標準 3" xfId="45" xr:uid="{00000000-0005-0000-0000-00002D000000}"/>
    <cellStyle name="標準 3 2" xfId="46" xr:uid="{00000000-0005-0000-0000-00002E000000}"/>
    <cellStyle name="標準 4" xfId="47" xr:uid="{00000000-0005-0000-0000-00002F000000}"/>
    <cellStyle name="標準 4 2" xfId="48" xr:uid="{00000000-0005-0000-0000-000030000000}"/>
    <cellStyle name="標準 5" xfId="49" xr:uid="{00000000-0005-0000-0000-000031000000}"/>
    <cellStyle name="標準 6" xfId="54" xr:uid="{0A7094F8-16A2-4DD4-8A44-A5B8F5FA4030}"/>
    <cellStyle name="標準_③-２加算様式（就労）" xfId="50" xr:uid="{00000000-0005-0000-0000-000032000000}"/>
    <cellStyle name="標準_かさんくん1" xfId="51" xr:uid="{00000000-0005-0000-0000-000033000000}"/>
    <cellStyle name="標準_特定事業所加算届出様式" xfId="52" xr:uid="{00000000-0005-0000-0000-000034000000}"/>
    <cellStyle name="良い" xfId="53" builtinId="26" customBuiltin="1"/>
  </cellStyles>
  <dxfs count="134">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indexed="2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indexed="2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indexed="29"/>
        </patternFill>
      </fill>
    </dxf>
    <dxf>
      <fill>
        <patternFill>
          <bgColor theme="0" tint="-0.34998626667073579"/>
        </patternFill>
      </fill>
    </dxf>
    <dxf>
      <fill>
        <patternFill>
          <bgColor indexed="2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indexed="2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indexed="2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indexed="29"/>
        </patternFill>
      </fill>
    </dxf>
    <dxf>
      <fill>
        <patternFill>
          <bgColor theme="0" tint="-0.34998626667073579"/>
        </patternFill>
      </fill>
    </dxf>
    <dxf>
      <fill>
        <patternFill>
          <bgColor indexed="2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worksheets/sheet20.xml" Type="http://schemas.openxmlformats.org/officeDocument/2006/relationships/worksheet"/><Relationship Id="rId21" Target="theme/theme1.xml" Type="http://schemas.openxmlformats.org/officeDocument/2006/relationships/theme"/><Relationship Id="rId22" Target="styles.xml" Type="http://schemas.openxmlformats.org/officeDocument/2006/relationships/styles"/><Relationship Id="rId23" Target="sharedStrings.xml" Type="http://schemas.openxmlformats.org/officeDocument/2006/relationships/sharedStrings"/><Relationship Id="rId24"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xdr:from>
      <xdr:col>12</xdr:col>
      <xdr:colOff>47625</xdr:colOff>
      <xdr:row>3</xdr:row>
      <xdr:rowOff>0</xdr:rowOff>
    </xdr:from>
    <xdr:to>
      <xdr:col>44</xdr:col>
      <xdr:colOff>116341</xdr:colOff>
      <xdr:row>4</xdr:row>
      <xdr:rowOff>129769</xdr:rowOff>
    </xdr:to>
    <xdr:sp macro="" textlink="">
      <xdr:nvSpPr>
        <xdr:cNvPr id="2" name="角丸四角形 1">
          <a:extLst>
            <a:ext uri="{FF2B5EF4-FFF2-40B4-BE49-F238E27FC236}">
              <a16:creationId xmlns:a16="http://schemas.microsoft.com/office/drawing/2014/main" id="{00000000-0008-0000-0F00-000002000000}"/>
            </a:ext>
          </a:extLst>
        </xdr:cNvPr>
        <xdr:cNvSpPr/>
      </xdr:nvSpPr>
      <xdr:spPr>
        <a:xfrm>
          <a:off x="1571625" y="523875"/>
          <a:ext cx="4132716" cy="304394"/>
        </a:xfrm>
        <a:prstGeom prst="round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latin typeface="ＭＳ ゴシック" panose="020B0609070205080204" pitchFamily="49" charset="-128"/>
              <a:ea typeface="ＭＳ ゴシック" panose="020B0609070205080204" pitchFamily="49" charset="-128"/>
            </a:rPr>
            <a:t>移行支援住居におけるサービス管理責任者　配置数算定票</a:t>
          </a:r>
          <a:endParaRPr kumimoji="1" lang="en-US" altLang="ja-JP" sz="1100" b="1">
            <a:solidFill>
              <a:schemeClr val="tx1"/>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75</xdr:row>
      <xdr:rowOff>127000</xdr:rowOff>
    </xdr:from>
    <xdr:to>
      <xdr:col>65</xdr:col>
      <xdr:colOff>205305</xdr:colOff>
      <xdr:row>90</xdr:row>
      <xdr:rowOff>95250</xdr:rowOff>
    </xdr:to>
    <xdr:sp macro="" textlink="">
      <xdr:nvSpPr>
        <xdr:cNvPr id="2" name="角丸四角形 1">
          <a:extLst>
            <a:ext uri="{FF2B5EF4-FFF2-40B4-BE49-F238E27FC236}">
              <a16:creationId xmlns:a16="http://schemas.microsoft.com/office/drawing/2014/main" id="{00000000-0008-0000-1100-000002000000}"/>
            </a:ext>
          </a:extLst>
        </xdr:cNvPr>
        <xdr:cNvSpPr/>
      </xdr:nvSpPr>
      <xdr:spPr>
        <a:xfrm>
          <a:off x="285750" y="20462875"/>
          <a:ext cx="17556680" cy="2778125"/>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別添９ 人員配置体制に関する届出書 により算出された平均利用者数を記載する。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「８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75</xdr:row>
      <xdr:rowOff>127000</xdr:rowOff>
    </xdr:from>
    <xdr:to>
      <xdr:col>65</xdr:col>
      <xdr:colOff>205305</xdr:colOff>
      <xdr:row>90</xdr:row>
      <xdr:rowOff>81643</xdr:rowOff>
    </xdr:to>
    <xdr:sp macro="" textlink="">
      <xdr:nvSpPr>
        <xdr:cNvPr id="3" name="角丸四角形 2">
          <a:extLst>
            <a:ext uri="{FF2B5EF4-FFF2-40B4-BE49-F238E27FC236}">
              <a16:creationId xmlns:a16="http://schemas.microsoft.com/office/drawing/2014/main" id="{00000000-0008-0000-1200-000003000000}"/>
            </a:ext>
          </a:extLst>
        </xdr:cNvPr>
        <xdr:cNvSpPr/>
      </xdr:nvSpPr>
      <xdr:spPr>
        <a:xfrm>
          <a:off x="285750" y="20605750"/>
          <a:ext cx="17704091" cy="2798536"/>
        </a:xfrm>
        <a:prstGeom prst="round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手順１　サービス類型を選択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１　サービス類型</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２　運営状況を選択　　　　　　→</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２　運営状況</a:t>
          </a:r>
          <a:endParaRPr kumimoji="1" lang="en-US" altLang="ja-JP" sz="1200" b="0" u="sng">
            <a:solidFill>
              <a:schemeClr val="tx1"/>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手順３　</a:t>
          </a:r>
          <a:r>
            <a:rPr kumimoji="1" lang="ja-JP" altLang="en-US" sz="1200" b="0">
              <a:solidFill>
                <a:schemeClr val="tx1"/>
              </a:solidFill>
              <a:latin typeface="ＭＳ ゴシック" panose="020B0609070205080204" pitchFamily="49" charset="-128"/>
              <a:ea typeface="ＭＳ ゴシック" panose="020B0609070205080204" pitchFamily="49" charset="-128"/>
            </a:rPr>
            <a:t>対象となる利用者数を算出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３　利用者数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・「２　運営状況</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で①を選択した場合</a:t>
          </a:r>
          <a:r>
            <a:rPr kumimoji="1" lang="ja-JP" altLang="en-US" sz="1200" b="0">
              <a:solidFill>
                <a:schemeClr val="tx1"/>
              </a:solidFill>
              <a:latin typeface="ＭＳ ゴシック" panose="020B0609070205080204" pitchFamily="49" charset="-128"/>
              <a:ea typeface="ＭＳ ゴシック" panose="020B0609070205080204" pitchFamily="49" charset="-128"/>
            </a:rPr>
            <a:t>は、３に各々の推定数を記載する。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「２　運営状況」で</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②③</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を選択した場合は、</a:t>
          </a:r>
          <a:r>
            <a:rPr kumimoji="1" lang="ja-JP" altLang="en-US" sz="1200" b="0">
              <a:solidFill>
                <a:schemeClr val="tx1"/>
              </a:solidFill>
              <a:latin typeface="ＭＳ ゴシック" panose="020B0609070205080204" pitchFamily="49" charset="-128"/>
              <a:ea typeface="ＭＳ ゴシック" panose="020B0609070205080204" pitchFamily="49" charset="-128"/>
            </a:rPr>
            <a:t>別添９ 人員配置体制に関する届出書 により算出された平均利用者数を記載する。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手順４　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４　基準上置くべき従業者数</a:t>
          </a: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手順５　「８　従業者の勤務体制一覧表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latin typeface="ＭＳ ゴシック" panose="020B0609070205080204" pitchFamily="49" charset="-128"/>
              <a:ea typeface="ＭＳ ゴシック" panose="020B0609070205080204" pitchFamily="49" charset="-128"/>
            </a:rPr>
            <a:t>を記載する。</a:t>
          </a:r>
          <a:endParaRPr kumimoji="1" lang="en-US" altLang="ja-JP" sz="12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手順６　「５　当該事業所における基準上置くべき従業者数」が表示される　</a:t>
          </a:r>
          <a:r>
            <a:rPr kumimoji="1" lang="ja-JP" altLang="en-US" sz="1200" b="0" u="sng">
              <a:solidFill>
                <a:schemeClr val="tx1"/>
              </a:solidFill>
              <a:latin typeface="ＭＳ ゴシック" panose="020B0609070205080204" pitchFamily="49" charset="-128"/>
              <a:ea typeface="ＭＳ ゴシック" panose="020B0609070205080204" pitchFamily="49" charset="-128"/>
            </a:rPr>
            <a:t>→５　当該事業所における基準上置くべき従業者数</a:t>
          </a:r>
          <a:endParaRPr kumimoji="1" lang="en-US" altLang="ja-JP" sz="1200" b="0" u="sng">
            <a:solidFill>
              <a:schemeClr val="tx1"/>
            </a:solidFill>
            <a:latin typeface="ＭＳ ゴシック" panose="020B0609070205080204" pitchFamily="49" charset="-128"/>
            <a:ea typeface="ＭＳ ゴシック" panose="020B0609070205080204" pitchFamily="49" charset="-128"/>
          </a:endParaRPr>
        </a:p>
        <a:p>
          <a:pPr algn="l"/>
          <a:r>
            <a:rPr kumimoji="1" lang="ja-JP" altLang="en-US" sz="1200" b="0">
              <a:solidFill>
                <a:schemeClr val="tx1"/>
              </a:solidFill>
              <a:latin typeface="ＭＳ ゴシック" panose="020B0609070205080204" pitchFamily="49" charset="-128"/>
              <a:ea typeface="ＭＳ ゴシック" panose="020B0609070205080204" pitchFamily="49" charset="-128"/>
            </a:rPr>
            <a:t>手順７　「４</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基準上置くべき従業者数</a:t>
          </a:r>
          <a:r>
            <a:rPr kumimoji="1" lang="ja-JP" altLang="en-US" sz="1200" b="0">
              <a:solidFill>
                <a:schemeClr val="tx1"/>
              </a:solidFill>
              <a:latin typeface="ＭＳ ゴシック" panose="020B0609070205080204" pitchFamily="49" charset="-128"/>
              <a:ea typeface="ＭＳ ゴシック" panose="020B0609070205080204" pitchFamily="49" charset="-128"/>
            </a:rPr>
            <a:t>」と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1200" b="0" u="none">
              <a:solidFill>
                <a:schemeClr val="tx1"/>
              </a:solidFill>
              <a:effectLst/>
              <a:latin typeface="ＭＳ ゴシック" panose="020B0609070205080204" pitchFamily="49" charset="-128"/>
              <a:ea typeface="ＭＳ ゴシック" panose="020B0609070205080204" pitchFamily="49" charset="-128"/>
              <a:cs typeface="+mn-cs"/>
            </a:rPr>
            <a:t>５　当該事業所における基準上置くべき従業者数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を突合させ、</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基準上置くべき従業者数</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を満たしていることを確認する。</a:t>
          </a:r>
          <a:endParaRPr kumimoji="1" lang="en-US" altLang="ja-JP" sz="1200" b="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手順８</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７</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人員配置体制加算の算定における必要加配数</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を参考に、</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ja-JP" sz="1200" b="0" u="sng">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u="sng">
              <a:solidFill>
                <a:schemeClr val="tx1"/>
              </a:solidFill>
              <a:effectLst/>
              <a:latin typeface="ＭＳ ゴシック" panose="020B0609070205080204" pitchFamily="49" charset="-128"/>
              <a:ea typeface="ＭＳ ゴシック" panose="020B0609070205080204" pitchFamily="49" charset="-128"/>
              <a:cs typeface="+mn-cs"/>
            </a:rPr>
            <a:t>が０になるように</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加配する特定従業者（世話人等）の勤務体制一覧表</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に職員を配置する。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手順</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９　</a:t>
          </a:r>
          <a:r>
            <a:rPr kumimoji="1" lang="ja-JP" altLang="ja-JP" sz="1200" b="0">
              <a:solidFill>
                <a:schemeClr val="tx1"/>
              </a:solidFill>
              <a:effectLst/>
              <a:latin typeface="ＭＳ ゴシック" panose="020B0609070205080204" pitchFamily="49" charset="-128"/>
              <a:ea typeface="ＭＳ ゴシック" panose="020B0609070205080204" pitchFamily="49" charset="-128"/>
              <a:cs typeface="+mn-cs"/>
            </a:rPr>
            <a:t>「算定要件に対しての加配状況」</a:t>
          </a:r>
          <a:r>
            <a:rPr kumimoji="1" lang="ja-JP" altLang="en-US" sz="1200" b="0">
              <a:solidFill>
                <a:schemeClr val="tx1"/>
              </a:solidFill>
              <a:effectLst/>
              <a:latin typeface="ＭＳ ゴシック" panose="020B0609070205080204" pitchFamily="49" charset="-128"/>
              <a:ea typeface="ＭＳ ゴシック" panose="020B0609070205080204" pitchFamily="49" charset="-128"/>
              <a:cs typeface="+mn-cs"/>
            </a:rPr>
            <a:t>が０以上にになることで算定要件を満たすことになり、人員配置体制加算を算定できる。</a:t>
          </a:r>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a:p>
          <a:pPr algn="l"/>
          <a:endParaRPr kumimoji="1" lang="en-US" altLang="ja-JP" sz="1400" b="0">
            <a:solidFill>
              <a:schemeClr val="tx1"/>
            </a:solidFill>
            <a:latin typeface="ＭＳ ゴシック" panose="020B0609070205080204" pitchFamily="49" charset="-128"/>
            <a:ea typeface="ＭＳ ゴシック" panose="020B0609070205080204"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18.xml.rels><?xml version="1.0" encoding="UTF-8" standalone="yes"?><Relationships xmlns="http://schemas.openxmlformats.org/package/2006/relationships"><Relationship Id="rId1" Target="../printerSettings/printerSettings18.bin" Type="http://schemas.openxmlformats.org/officeDocument/2006/relationships/printerSettings"/><Relationship Id="rId2" Target="../drawings/drawing2.xml" Type="http://schemas.openxmlformats.org/officeDocument/2006/relationships/drawing"/></Relationships>
</file>

<file path=xl/worksheets/_rels/sheet19.xml.rels><?xml version="1.0" encoding="UTF-8" standalone="yes"?><Relationships xmlns="http://schemas.openxmlformats.org/package/2006/relationships"><Relationship Id="rId1" Target="../printerSettings/printerSettings19.bin" Type="http://schemas.openxmlformats.org/officeDocument/2006/relationships/printerSettings"/><Relationship Id="rId2" Target="../drawings/drawing3.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20.xml.rels><?xml version="1.0" encoding="UTF-8" standalone="yes"?><Relationships xmlns="http://schemas.openxmlformats.org/package/2006/relationships"><Relationship Id="rId1" Target="../printerSettings/printerSettings20.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12"/>
  <sheetViews>
    <sheetView view="pageBreakPreview" zoomScale="85" zoomScaleNormal="85" zoomScaleSheetLayoutView="85" workbookViewId="0">
      <selection activeCell="B9" sqref="B9:E9"/>
    </sheetView>
  </sheetViews>
  <sheetFormatPr defaultColWidth="1.125" defaultRowHeight="13.5"/>
  <cols>
    <col min="1" max="1" width="17.25" style="64" customWidth="1"/>
    <col min="2" max="4" width="11.875" style="64" customWidth="1"/>
    <col min="5" max="5" width="15.375" style="64" customWidth="1"/>
    <col min="6" max="6" width="16.75" style="64" customWidth="1"/>
    <col min="7" max="7" width="3.75" style="64" customWidth="1"/>
    <col min="8" max="8" width="2.5" style="64" customWidth="1"/>
    <col min="9" max="255" width="9" style="64" customWidth="1"/>
    <col min="256" max="16384" width="1.125" style="64"/>
  </cols>
  <sheetData>
    <row r="1" spans="1:6" ht="27" customHeight="1">
      <c r="A1" s="64" t="s">
        <v>510</v>
      </c>
    </row>
    <row r="2" spans="1:6" ht="27" customHeight="1">
      <c r="E2" s="539" t="s">
        <v>60</v>
      </c>
      <c r="F2" s="539"/>
    </row>
    <row r="3" spans="1:6" ht="27" customHeight="1">
      <c r="E3" s="66"/>
      <c r="F3" s="66"/>
    </row>
    <row r="4" spans="1:6" ht="27" customHeight="1">
      <c r="A4" s="540" t="s">
        <v>186</v>
      </c>
      <c r="B4" s="540"/>
      <c r="C4" s="540"/>
      <c r="D4" s="540"/>
      <c r="E4" s="540"/>
      <c r="F4" s="540"/>
    </row>
    <row r="5" spans="1:6" ht="27" customHeight="1">
      <c r="A5" s="67"/>
      <c r="B5" s="67"/>
      <c r="C5" s="67"/>
      <c r="D5" s="67"/>
      <c r="E5" s="67"/>
      <c r="F5" s="67"/>
    </row>
    <row r="6" spans="1:6" ht="26.25" customHeight="1">
      <c r="A6" s="68" t="s">
        <v>187</v>
      </c>
      <c r="B6" s="541"/>
      <c r="C6" s="542"/>
      <c r="D6" s="542"/>
      <c r="E6" s="542"/>
      <c r="F6" s="543"/>
    </row>
    <row r="7" spans="1:6" ht="26.25" customHeight="1">
      <c r="A7" s="69" t="s">
        <v>63</v>
      </c>
      <c r="B7" s="544" t="s">
        <v>188</v>
      </c>
      <c r="C7" s="544"/>
      <c r="D7" s="544"/>
      <c r="E7" s="544"/>
      <c r="F7" s="545"/>
    </row>
    <row r="8" spans="1:6" ht="26.25" customHeight="1">
      <c r="A8" s="546" t="s">
        <v>189</v>
      </c>
      <c r="B8" s="549" t="s">
        <v>190</v>
      </c>
      <c r="C8" s="550"/>
      <c r="D8" s="550"/>
      <c r="E8" s="551"/>
      <c r="F8" s="70"/>
    </row>
    <row r="9" spans="1:6" ht="181.5" customHeight="1">
      <c r="A9" s="547"/>
      <c r="B9" s="552" t="s">
        <v>191</v>
      </c>
      <c r="C9" s="553"/>
      <c r="D9" s="553"/>
      <c r="E9" s="554"/>
      <c r="F9" s="75" t="s">
        <v>192</v>
      </c>
    </row>
    <row r="10" spans="1:6" ht="27" customHeight="1">
      <c r="A10" s="547"/>
      <c r="B10" s="555" t="s">
        <v>193</v>
      </c>
      <c r="C10" s="555"/>
      <c r="D10" s="555"/>
      <c r="E10" s="72" t="s">
        <v>194</v>
      </c>
      <c r="F10" s="71" t="s">
        <v>195</v>
      </c>
    </row>
    <row r="11" spans="1:6" ht="65.25" customHeight="1">
      <c r="A11" s="548"/>
      <c r="B11" s="555"/>
      <c r="C11" s="555"/>
      <c r="D11" s="555"/>
      <c r="E11" s="74" t="s">
        <v>192</v>
      </c>
      <c r="F11" s="75" t="s">
        <v>192</v>
      </c>
    </row>
    <row r="12" spans="1:6">
      <c r="A12" s="73"/>
    </row>
  </sheetData>
  <mergeCells count="8">
    <mergeCell ref="E2:F2"/>
    <mergeCell ref="A4:F4"/>
    <mergeCell ref="B6:F6"/>
    <mergeCell ref="B7:F7"/>
    <mergeCell ref="A8:A11"/>
    <mergeCell ref="B8:E8"/>
    <mergeCell ref="B9:E9"/>
    <mergeCell ref="B10:D11"/>
  </mergeCells>
  <phoneticPr fontId="19"/>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I29"/>
  <sheetViews>
    <sheetView view="pageBreakPreview" zoomScale="90" zoomScaleNormal="100" zoomScaleSheetLayoutView="90" workbookViewId="0">
      <selection activeCell="D7" sqref="D7:E7"/>
    </sheetView>
  </sheetViews>
  <sheetFormatPr defaultRowHeight="13.5"/>
  <cols>
    <col min="1" max="1" width="20.875" style="23" customWidth="1"/>
    <col min="2" max="2" width="17" style="23" customWidth="1"/>
    <col min="3" max="3" width="16.25" style="23" customWidth="1"/>
    <col min="4" max="4" width="16.5" style="23" customWidth="1"/>
    <col min="5" max="5" width="12" style="23" customWidth="1"/>
    <col min="6" max="6" width="5" style="23" customWidth="1"/>
    <col min="7" max="7" width="9" style="23"/>
    <col min="8" max="8" width="7.125" style="23" customWidth="1"/>
    <col min="9" max="9" width="18.5" style="23" customWidth="1"/>
    <col min="10" max="10" width="3.375" style="23" customWidth="1"/>
    <col min="11" max="16384" width="9" style="23"/>
  </cols>
  <sheetData>
    <row r="1" spans="1:9" ht="47.25" customHeight="1">
      <c r="A1" s="34" t="s">
        <v>472</v>
      </c>
      <c r="F1" s="789" t="s">
        <v>31</v>
      </c>
      <c r="G1" s="789"/>
      <c r="H1" s="789"/>
      <c r="I1" s="789"/>
    </row>
    <row r="2" spans="1:9" ht="35.25" customHeight="1">
      <c r="A2" s="790" t="s">
        <v>87</v>
      </c>
      <c r="B2" s="790"/>
      <c r="C2" s="790"/>
      <c r="D2" s="790"/>
      <c r="E2" s="790"/>
      <c r="F2" s="790"/>
      <c r="G2" s="790"/>
      <c r="H2" s="790"/>
      <c r="I2" s="790"/>
    </row>
    <row r="3" spans="1:9" ht="15" customHeight="1"/>
    <row r="4" spans="1:9" ht="33" customHeight="1">
      <c r="A4" s="26" t="s">
        <v>3</v>
      </c>
      <c r="B4" s="791"/>
      <c r="C4" s="792"/>
      <c r="D4" s="792"/>
      <c r="E4" s="792"/>
      <c r="F4" s="792"/>
      <c r="G4" s="792"/>
      <c r="H4" s="792"/>
      <c r="I4" s="793"/>
    </row>
    <row r="5" spans="1:9" ht="30" customHeight="1">
      <c r="A5" s="26" t="s">
        <v>43</v>
      </c>
      <c r="B5" s="794" t="s">
        <v>44</v>
      </c>
      <c r="C5" s="794"/>
      <c r="D5" s="794"/>
      <c r="E5" s="794"/>
      <c r="F5" s="794"/>
      <c r="G5" s="794"/>
      <c r="H5" s="794"/>
      <c r="I5" s="794"/>
    </row>
    <row r="6" spans="1:9" ht="37.5" customHeight="1">
      <c r="A6" s="795" t="s">
        <v>88</v>
      </c>
      <c r="B6" s="793" t="s">
        <v>45</v>
      </c>
      <c r="C6" s="796"/>
      <c r="D6" s="796"/>
      <c r="E6" s="796"/>
      <c r="F6" s="796"/>
      <c r="G6" s="796"/>
      <c r="H6" s="796"/>
      <c r="I6" s="796"/>
    </row>
    <row r="7" spans="1:9" ht="44.25" customHeight="1">
      <c r="A7" s="795"/>
      <c r="B7" s="28" t="s">
        <v>19</v>
      </c>
      <c r="C7" s="21" t="s">
        <v>22</v>
      </c>
      <c r="D7" s="797" t="s">
        <v>46</v>
      </c>
      <c r="E7" s="798"/>
      <c r="F7" s="799" t="s">
        <v>47</v>
      </c>
      <c r="G7" s="800"/>
      <c r="H7" s="800"/>
      <c r="I7" s="801"/>
    </row>
    <row r="8" spans="1:9" ht="30" customHeight="1">
      <c r="A8" s="795"/>
      <c r="B8" s="29"/>
      <c r="C8" s="30"/>
      <c r="D8" s="791"/>
      <c r="E8" s="792"/>
      <c r="F8" s="796"/>
      <c r="G8" s="796"/>
      <c r="H8" s="796"/>
      <c r="I8" s="796"/>
    </row>
    <row r="9" spans="1:9" ht="30" customHeight="1">
      <c r="A9" s="795"/>
      <c r="B9" s="29"/>
      <c r="C9" s="30"/>
      <c r="D9" s="791"/>
      <c r="E9" s="792"/>
      <c r="F9" s="796"/>
      <c r="G9" s="796"/>
      <c r="H9" s="796"/>
      <c r="I9" s="796"/>
    </row>
    <row r="10" spans="1:9" ht="30" customHeight="1">
      <c r="A10" s="795"/>
      <c r="B10" s="29"/>
      <c r="C10" s="30"/>
      <c r="D10" s="791"/>
      <c r="E10" s="792"/>
      <c r="F10" s="796"/>
      <c r="G10" s="796"/>
      <c r="H10" s="796"/>
      <c r="I10" s="796"/>
    </row>
    <row r="11" spans="1:9" ht="9.75" customHeight="1">
      <c r="A11" s="795"/>
    </row>
    <row r="12" spans="1:9" ht="30" customHeight="1">
      <c r="A12" s="795"/>
      <c r="B12" s="29"/>
      <c r="C12" s="26" t="s">
        <v>48</v>
      </c>
      <c r="D12" s="26" t="s">
        <v>49</v>
      </c>
      <c r="E12" s="796" t="s">
        <v>50</v>
      </c>
      <c r="F12" s="796"/>
      <c r="G12" s="796"/>
      <c r="H12" s="796"/>
      <c r="I12" s="796"/>
    </row>
    <row r="13" spans="1:9" ht="30" customHeight="1">
      <c r="A13" s="795"/>
      <c r="B13" s="27" t="s">
        <v>51</v>
      </c>
      <c r="C13" s="31" t="s">
        <v>52</v>
      </c>
      <c r="D13" s="31" t="s">
        <v>52</v>
      </c>
      <c r="E13" s="802" t="s">
        <v>52</v>
      </c>
      <c r="F13" s="802"/>
      <c r="G13" s="796"/>
      <c r="H13" s="796"/>
      <c r="I13" s="796"/>
    </row>
    <row r="14" spans="1:9" ht="39.75" customHeight="1">
      <c r="A14" s="795"/>
      <c r="B14" s="32" t="s">
        <v>53</v>
      </c>
      <c r="C14" s="31" t="s">
        <v>52</v>
      </c>
      <c r="D14" s="31" t="s">
        <v>52</v>
      </c>
      <c r="E14" s="803" t="s">
        <v>54</v>
      </c>
      <c r="F14" s="803"/>
      <c r="G14" s="796"/>
      <c r="H14" s="796"/>
      <c r="I14" s="796"/>
    </row>
    <row r="15" spans="1:9" ht="9" customHeight="1">
      <c r="A15" s="795"/>
    </row>
    <row r="16" spans="1:9" ht="37.5" customHeight="1">
      <c r="A16" s="795"/>
      <c r="B16" s="792" t="s">
        <v>90</v>
      </c>
      <c r="C16" s="792"/>
      <c r="D16" s="792"/>
      <c r="E16" s="792"/>
      <c r="F16" s="792"/>
      <c r="G16" s="792"/>
      <c r="H16" s="792"/>
      <c r="I16" s="793"/>
    </row>
    <row r="17" spans="1:9" ht="39" customHeight="1">
      <c r="A17" s="795"/>
      <c r="B17" s="28" t="s">
        <v>19</v>
      </c>
      <c r="C17" s="21" t="s">
        <v>22</v>
      </c>
      <c r="D17" s="797" t="s">
        <v>46</v>
      </c>
      <c r="E17" s="798"/>
      <c r="F17" s="799" t="s">
        <v>47</v>
      </c>
      <c r="G17" s="800"/>
      <c r="H17" s="800"/>
      <c r="I17" s="801"/>
    </row>
    <row r="18" spans="1:9" ht="30" customHeight="1">
      <c r="A18" s="795"/>
      <c r="B18" s="29"/>
      <c r="C18" s="30"/>
      <c r="D18" s="791"/>
      <c r="E18" s="792"/>
      <c r="F18" s="796"/>
      <c r="G18" s="796"/>
      <c r="H18" s="796"/>
      <c r="I18" s="796"/>
    </row>
    <row r="19" spans="1:9" ht="30" customHeight="1">
      <c r="A19" s="795"/>
      <c r="B19" s="29"/>
      <c r="C19" s="30"/>
      <c r="D19" s="791"/>
      <c r="E19" s="792"/>
      <c r="F19" s="796"/>
      <c r="G19" s="796"/>
      <c r="H19" s="796"/>
      <c r="I19" s="796"/>
    </row>
    <row r="20" spans="1:9" ht="30" customHeight="1">
      <c r="A20" s="795"/>
      <c r="B20" s="29"/>
      <c r="C20" s="30"/>
      <c r="D20" s="791"/>
      <c r="E20" s="792"/>
      <c r="F20" s="796"/>
      <c r="G20" s="796"/>
      <c r="H20" s="796"/>
      <c r="I20" s="796"/>
    </row>
    <row r="21" spans="1:9" ht="9" customHeight="1">
      <c r="A21" s="795"/>
    </row>
    <row r="22" spans="1:9" ht="30.75" customHeight="1">
      <c r="A22" s="795"/>
      <c r="B22" s="29"/>
      <c r="C22" s="26" t="s">
        <v>48</v>
      </c>
      <c r="D22" s="26" t="s">
        <v>49</v>
      </c>
      <c r="E22" s="796" t="s">
        <v>58</v>
      </c>
      <c r="F22" s="796"/>
      <c r="G22" s="796"/>
      <c r="H22" s="796"/>
      <c r="I22" s="796"/>
    </row>
    <row r="23" spans="1:9" ht="30" customHeight="1">
      <c r="A23" s="795"/>
      <c r="B23" s="27" t="s">
        <v>51</v>
      </c>
      <c r="C23" s="31" t="s">
        <v>52</v>
      </c>
      <c r="D23" s="31" t="s">
        <v>52</v>
      </c>
      <c r="E23" s="802" t="s">
        <v>52</v>
      </c>
      <c r="F23" s="802"/>
      <c r="G23" s="796"/>
      <c r="H23" s="796"/>
      <c r="I23" s="796"/>
    </row>
    <row r="24" spans="1:9" ht="27">
      <c r="A24" s="795"/>
      <c r="B24" s="32" t="s">
        <v>53</v>
      </c>
      <c r="C24" s="31" t="s">
        <v>52</v>
      </c>
      <c r="D24" s="31" t="s">
        <v>52</v>
      </c>
      <c r="E24" s="803" t="s">
        <v>54</v>
      </c>
      <c r="F24" s="803"/>
      <c r="G24" s="796"/>
      <c r="H24" s="796"/>
      <c r="I24" s="796"/>
    </row>
    <row r="25" spans="1:9" s="33" customFormat="1" ht="32.25" customHeight="1">
      <c r="A25" s="35" t="s">
        <v>55</v>
      </c>
      <c r="B25" s="35"/>
      <c r="C25" s="35"/>
      <c r="D25" s="35"/>
      <c r="E25" s="35"/>
      <c r="F25" s="35"/>
      <c r="G25" s="35"/>
      <c r="H25" s="35"/>
      <c r="I25" s="35"/>
    </row>
    <row r="26" spans="1:9" ht="151.5" customHeight="1">
      <c r="A26" s="804" t="s">
        <v>89</v>
      </c>
      <c r="B26" s="804"/>
      <c r="C26" s="804"/>
      <c r="D26" s="804"/>
      <c r="E26" s="804"/>
      <c r="F26" s="804"/>
      <c r="G26" s="804"/>
      <c r="H26" s="804"/>
      <c r="I26" s="804"/>
    </row>
    <row r="27" spans="1:9" ht="5.25" customHeight="1">
      <c r="A27" s="804"/>
      <c r="B27" s="804"/>
      <c r="C27" s="804"/>
      <c r="D27" s="804"/>
      <c r="E27" s="804"/>
      <c r="F27" s="804"/>
      <c r="G27" s="804"/>
      <c r="H27" s="804"/>
      <c r="I27" s="804"/>
    </row>
    <row r="28" spans="1:9" ht="39" customHeight="1">
      <c r="A28" s="804" t="s">
        <v>56</v>
      </c>
      <c r="B28" s="804"/>
      <c r="C28" s="804"/>
      <c r="D28" s="804"/>
      <c r="E28" s="804"/>
      <c r="F28" s="804"/>
      <c r="G28" s="804"/>
      <c r="H28" s="804"/>
      <c r="I28" s="804"/>
    </row>
    <row r="29" spans="1:9" ht="15">
      <c r="A29" s="805" t="s">
        <v>57</v>
      </c>
      <c r="B29" s="805"/>
      <c r="C29" s="805"/>
      <c r="D29" s="805"/>
      <c r="E29" s="805"/>
      <c r="F29" s="805"/>
      <c r="G29" s="805"/>
      <c r="H29" s="805"/>
      <c r="I29" s="805"/>
    </row>
  </sheetData>
  <mergeCells count="34">
    <mergeCell ref="A28:I28"/>
    <mergeCell ref="A29:I29"/>
    <mergeCell ref="D20:E20"/>
    <mergeCell ref="F20:I20"/>
    <mergeCell ref="E22:F22"/>
    <mergeCell ref="G22:I24"/>
    <mergeCell ref="E23:F23"/>
    <mergeCell ref="E24:F24"/>
    <mergeCell ref="D17:E17"/>
    <mergeCell ref="F17:I17"/>
    <mergeCell ref="D18:E18"/>
    <mergeCell ref="F18:I18"/>
    <mergeCell ref="A26:I27"/>
    <mergeCell ref="E12:F12"/>
    <mergeCell ref="G12:I14"/>
    <mergeCell ref="E13:F13"/>
    <mergeCell ref="E14:F14"/>
    <mergeCell ref="B16:I16"/>
    <mergeCell ref="F1:I1"/>
    <mergeCell ref="A2:I2"/>
    <mergeCell ref="B4:I4"/>
    <mergeCell ref="B5:I5"/>
    <mergeCell ref="A6:A24"/>
    <mergeCell ref="B6:I6"/>
    <mergeCell ref="D7:E7"/>
    <mergeCell ref="F7:I7"/>
    <mergeCell ref="D8:E8"/>
    <mergeCell ref="F8:I8"/>
    <mergeCell ref="D19:E19"/>
    <mergeCell ref="F19:I19"/>
    <mergeCell ref="D9:E9"/>
    <mergeCell ref="F9:I9"/>
    <mergeCell ref="D10:E10"/>
    <mergeCell ref="F10:I10"/>
  </mergeCells>
  <phoneticPr fontId="19"/>
  <pageMargins left="0.7" right="0.7" top="0.75" bottom="0.75" header="0.3" footer="0.3"/>
  <pageSetup paperSize="9" scale="73"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U24"/>
  <sheetViews>
    <sheetView view="pageBreakPreview" zoomScale="90" zoomScaleNormal="100" zoomScaleSheetLayoutView="90" workbookViewId="0">
      <selection activeCell="C11" sqref="C11:T11"/>
    </sheetView>
  </sheetViews>
  <sheetFormatPr defaultColWidth="4" defaultRowHeight="13.5"/>
  <cols>
    <col min="1" max="1" width="1.375" style="92" customWidth="1"/>
    <col min="2" max="2" width="2.375" style="92" customWidth="1"/>
    <col min="3" max="21" width="4" style="92" customWidth="1"/>
    <col min="22" max="25" width="2.375" style="92" customWidth="1"/>
    <col min="26" max="26" width="0.875" style="92" customWidth="1"/>
    <col min="27" max="27" width="4" style="92"/>
    <col min="28" max="255" width="4" style="452"/>
    <col min="256" max="16384" width="4" style="77"/>
  </cols>
  <sheetData>
    <row r="1" spans="1:27" ht="21" customHeight="1">
      <c r="A1" s="813" t="s">
        <v>111</v>
      </c>
      <c r="B1" s="813"/>
      <c r="C1" s="813"/>
      <c r="D1" s="813"/>
      <c r="E1" s="813"/>
      <c r="F1" s="813"/>
      <c r="Z1" s="451"/>
      <c r="AA1" s="451"/>
    </row>
    <row r="2" spans="1:27">
      <c r="A2" s="453"/>
      <c r="B2" s="452"/>
      <c r="C2" s="452"/>
      <c r="D2" s="452"/>
      <c r="E2" s="452"/>
      <c r="F2" s="452"/>
      <c r="G2" s="452"/>
      <c r="H2" s="452"/>
      <c r="I2" s="452"/>
      <c r="J2" s="452"/>
      <c r="K2" s="452"/>
      <c r="L2" s="452"/>
      <c r="M2" s="452"/>
      <c r="N2" s="452"/>
      <c r="O2" s="452"/>
      <c r="P2" s="452"/>
      <c r="Q2" s="452"/>
      <c r="R2" s="814" t="s">
        <v>91</v>
      </c>
      <c r="S2" s="814"/>
      <c r="T2" s="814"/>
      <c r="U2" s="814"/>
      <c r="V2" s="814"/>
      <c r="W2" s="814"/>
      <c r="X2" s="814"/>
      <c r="Y2" s="814"/>
      <c r="Z2" s="453"/>
      <c r="AA2" s="453"/>
    </row>
    <row r="3" spans="1:27">
      <c r="A3" s="453"/>
      <c r="B3" s="452"/>
      <c r="C3" s="452"/>
      <c r="D3" s="452"/>
      <c r="E3" s="452"/>
      <c r="F3" s="452"/>
      <c r="G3" s="452"/>
      <c r="H3" s="452"/>
      <c r="I3" s="452"/>
      <c r="J3" s="452"/>
      <c r="K3" s="452"/>
      <c r="L3" s="452"/>
      <c r="M3" s="452"/>
      <c r="N3" s="452"/>
      <c r="O3" s="452"/>
      <c r="P3" s="452"/>
      <c r="Q3" s="452"/>
      <c r="R3" s="452"/>
      <c r="S3" s="452"/>
      <c r="T3" s="454"/>
      <c r="U3" s="452"/>
      <c r="V3" s="452"/>
      <c r="W3" s="452"/>
      <c r="X3" s="452"/>
      <c r="Y3" s="452"/>
      <c r="Z3" s="453"/>
      <c r="AA3" s="453"/>
    </row>
    <row r="4" spans="1:27" ht="27" customHeight="1">
      <c r="A4" s="453"/>
      <c r="B4" s="729" t="s">
        <v>92</v>
      </c>
      <c r="C4" s="729"/>
      <c r="D4" s="729"/>
      <c r="E4" s="729"/>
      <c r="F4" s="729"/>
      <c r="G4" s="729"/>
      <c r="H4" s="729"/>
      <c r="I4" s="729"/>
      <c r="J4" s="729"/>
      <c r="K4" s="729"/>
      <c r="L4" s="729"/>
      <c r="M4" s="729"/>
      <c r="N4" s="729"/>
      <c r="O4" s="729"/>
      <c r="P4" s="729"/>
      <c r="Q4" s="729"/>
      <c r="R4" s="729"/>
      <c r="S4" s="729"/>
      <c r="T4" s="729"/>
      <c r="U4" s="729"/>
      <c r="V4" s="729"/>
      <c r="W4" s="729"/>
      <c r="X4" s="729"/>
      <c r="Y4" s="729"/>
      <c r="Z4" s="453"/>
      <c r="AA4" s="453"/>
    </row>
    <row r="5" spans="1:27">
      <c r="A5" s="453"/>
      <c r="B5" s="452"/>
      <c r="C5" s="452"/>
      <c r="D5" s="452"/>
      <c r="E5" s="452"/>
      <c r="F5" s="452"/>
      <c r="G5" s="452"/>
      <c r="H5" s="452"/>
      <c r="I5" s="452"/>
      <c r="J5" s="452"/>
      <c r="K5" s="452"/>
      <c r="L5" s="452"/>
      <c r="M5" s="452"/>
      <c r="N5" s="452"/>
      <c r="O5" s="452"/>
      <c r="P5" s="452"/>
      <c r="Q5" s="452"/>
      <c r="R5" s="452"/>
      <c r="S5" s="452"/>
      <c r="T5" s="452"/>
      <c r="U5" s="452"/>
      <c r="V5" s="452"/>
      <c r="W5" s="452"/>
      <c r="X5" s="452"/>
      <c r="Y5" s="452"/>
      <c r="Z5" s="453"/>
      <c r="AA5" s="453"/>
    </row>
    <row r="6" spans="1:27" ht="30" customHeight="1">
      <c r="A6" s="453"/>
      <c r="B6" s="806" t="s">
        <v>93</v>
      </c>
      <c r="C6" s="807"/>
      <c r="D6" s="807"/>
      <c r="E6" s="807"/>
      <c r="F6" s="808"/>
      <c r="G6" s="815"/>
      <c r="H6" s="815"/>
      <c r="I6" s="815"/>
      <c r="J6" s="815"/>
      <c r="K6" s="815"/>
      <c r="L6" s="815"/>
      <c r="M6" s="815"/>
      <c r="N6" s="815"/>
      <c r="O6" s="815"/>
      <c r="P6" s="815"/>
      <c r="Q6" s="815"/>
      <c r="R6" s="815"/>
      <c r="S6" s="815"/>
      <c r="T6" s="815"/>
      <c r="U6" s="815"/>
      <c r="V6" s="815"/>
      <c r="W6" s="815"/>
      <c r="X6" s="815"/>
      <c r="Y6" s="816"/>
      <c r="Z6" s="453"/>
      <c r="AA6" s="453"/>
    </row>
    <row r="7" spans="1:27" ht="30.75" customHeight="1">
      <c r="A7" s="453"/>
      <c r="B7" s="806" t="s">
        <v>94</v>
      </c>
      <c r="C7" s="807"/>
      <c r="D7" s="807"/>
      <c r="E7" s="807"/>
      <c r="F7" s="808"/>
      <c r="G7" s="550" t="s">
        <v>95</v>
      </c>
      <c r="H7" s="550"/>
      <c r="I7" s="550"/>
      <c r="J7" s="550"/>
      <c r="K7" s="550"/>
      <c r="L7" s="550"/>
      <c r="M7" s="550"/>
      <c r="N7" s="550"/>
      <c r="O7" s="550"/>
      <c r="P7" s="550"/>
      <c r="Q7" s="550"/>
      <c r="R7" s="550"/>
      <c r="S7" s="550"/>
      <c r="T7" s="550"/>
      <c r="U7" s="550"/>
      <c r="V7" s="550"/>
      <c r="W7" s="550"/>
      <c r="X7" s="550"/>
      <c r="Y7" s="551"/>
      <c r="Z7" s="453"/>
      <c r="AA7" s="453"/>
    </row>
    <row r="8" spans="1:27">
      <c r="A8" s="453"/>
      <c r="B8" s="452"/>
      <c r="C8" s="452"/>
      <c r="D8" s="452"/>
      <c r="E8" s="452"/>
      <c r="F8" s="452"/>
      <c r="G8" s="452"/>
      <c r="H8" s="452"/>
      <c r="I8" s="452"/>
      <c r="J8" s="452"/>
      <c r="K8" s="452"/>
      <c r="L8" s="452"/>
      <c r="M8" s="452"/>
      <c r="N8" s="452"/>
      <c r="O8" s="452"/>
      <c r="P8" s="452"/>
      <c r="Q8" s="452"/>
      <c r="R8" s="452"/>
      <c r="S8" s="452"/>
      <c r="T8" s="452"/>
      <c r="U8" s="452"/>
      <c r="V8" s="452"/>
      <c r="W8" s="452"/>
      <c r="X8" s="452"/>
      <c r="Y8" s="452"/>
      <c r="Z8" s="453"/>
      <c r="AA8" s="453"/>
    </row>
    <row r="9" spans="1:27" ht="27.75" customHeight="1">
      <c r="A9" s="453"/>
      <c r="B9" s="84"/>
      <c r="C9" s="85" t="s">
        <v>96</v>
      </c>
      <c r="D9" s="85"/>
      <c r="E9" s="85"/>
      <c r="F9" s="85"/>
      <c r="G9" s="85"/>
      <c r="H9" s="85"/>
      <c r="I9" s="85"/>
      <c r="J9" s="85"/>
      <c r="K9" s="85"/>
      <c r="L9" s="85"/>
      <c r="M9" s="85"/>
      <c r="N9" s="85"/>
      <c r="O9" s="85"/>
      <c r="P9" s="85"/>
      <c r="Q9" s="85"/>
      <c r="R9" s="85"/>
      <c r="S9" s="85"/>
      <c r="T9" s="85"/>
      <c r="U9" s="86"/>
      <c r="V9" s="765" t="s">
        <v>461</v>
      </c>
      <c r="W9" s="762"/>
      <c r="X9" s="762"/>
      <c r="Y9" s="766"/>
      <c r="Z9" s="453"/>
      <c r="AA9" s="453"/>
    </row>
    <row r="10" spans="1:27" ht="20.100000000000001" customHeight="1">
      <c r="A10" s="453"/>
      <c r="B10" s="99"/>
      <c r="C10" s="100" t="s">
        <v>97</v>
      </c>
      <c r="D10" s="100"/>
      <c r="E10" s="100"/>
      <c r="F10" s="100"/>
      <c r="G10" s="100"/>
      <c r="H10" s="100"/>
      <c r="I10" s="100"/>
      <c r="J10" s="100"/>
      <c r="K10" s="100"/>
      <c r="L10" s="100"/>
      <c r="M10" s="100"/>
      <c r="N10" s="100"/>
      <c r="O10" s="100"/>
      <c r="P10" s="100"/>
      <c r="Q10" s="100"/>
      <c r="R10" s="100"/>
      <c r="S10" s="100"/>
      <c r="T10" s="100"/>
      <c r="U10" s="101"/>
      <c r="V10" s="767"/>
      <c r="W10" s="768"/>
      <c r="X10" s="768"/>
      <c r="Y10" s="769"/>
      <c r="Z10" s="453"/>
      <c r="AA10" s="453"/>
    </row>
    <row r="11" spans="1:27" ht="20.100000000000001" customHeight="1">
      <c r="A11" s="453"/>
      <c r="B11" s="84"/>
      <c r="C11" s="762" t="s">
        <v>98</v>
      </c>
      <c r="D11" s="762"/>
      <c r="E11" s="762"/>
      <c r="F11" s="762"/>
      <c r="G11" s="762"/>
      <c r="H11" s="762"/>
      <c r="I11" s="762"/>
      <c r="J11" s="762"/>
      <c r="K11" s="762"/>
      <c r="L11" s="762"/>
      <c r="M11" s="762"/>
      <c r="N11" s="762"/>
      <c r="O11" s="762"/>
      <c r="P11" s="762"/>
      <c r="Q11" s="762"/>
      <c r="R11" s="762"/>
      <c r="S11" s="762"/>
      <c r="T11" s="762"/>
      <c r="U11" s="444"/>
      <c r="V11" s="765" t="s">
        <v>461</v>
      </c>
      <c r="W11" s="762"/>
      <c r="X11" s="762"/>
      <c r="Y11" s="766"/>
      <c r="Z11" s="453"/>
      <c r="AA11" s="453"/>
    </row>
    <row r="12" spans="1:27" ht="20.100000000000001" customHeight="1">
      <c r="A12" s="453"/>
      <c r="B12" s="91"/>
      <c r="C12" s="451" t="s">
        <v>99</v>
      </c>
      <c r="D12" s="451"/>
      <c r="E12" s="451"/>
      <c r="F12" s="451"/>
      <c r="G12" s="451"/>
      <c r="H12" s="451"/>
      <c r="I12" s="451"/>
      <c r="J12" s="451"/>
      <c r="K12" s="451"/>
      <c r="L12" s="451"/>
      <c r="M12" s="451"/>
      <c r="N12" s="451"/>
      <c r="O12" s="451"/>
      <c r="P12" s="451"/>
      <c r="Q12" s="451"/>
      <c r="R12" s="451"/>
      <c r="S12" s="451"/>
      <c r="T12" s="451"/>
      <c r="U12" s="455"/>
      <c r="V12" s="809"/>
      <c r="W12" s="810"/>
      <c r="X12" s="810"/>
      <c r="Y12" s="811"/>
      <c r="Z12" s="453"/>
      <c r="AA12" s="453"/>
    </row>
    <row r="13" spans="1:27" ht="20.100000000000001" customHeight="1">
      <c r="A13" s="453"/>
      <c r="B13" s="91"/>
      <c r="C13" s="451" t="s">
        <v>100</v>
      </c>
      <c r="D13" s="451"/>
      <c r="E13" s="451"/>
      <c r="F13" s="451"/>
      <c r="G13" s="451"/>
      <c r="H13" s="451"/>
      <c r="I13" s="451"/>
      <c r="J13" s="451"/>
      <c r="K13" s="451"/>
      <c r="L13" s="451"/>
      <c r="M13" s="451"/>
      <c r="N13" s="451"/>
      <c r="O13" s="451"/>
      <c r="P13" s="451"/>
      <c r="Q13" s="451"/>
      <c r="R13" s="451"/>
      <c r="S13" s="451"/>
      <c r="T13" s="451"/>
      <c r="U13" s="455"/>
      <c r="V13" s="809"/>
      <c r="W13" s="810"/>
      <c r="X13" s="810"/>
      <c r="Y13" s="811"/>
      <c r="Z13" s="453"/>
      <c r="AA13" s="453"/>
    </row>
    <row r="14" spans="1:27" ht="20.100000000000001" customHeight="1">
      <c r="A14" s="453"/>
      <c r="B14" s="91"/>
      <c r="C14" s="812" t="s">
        <v>101</v>
      </c>
      <c r="D14" s="812"/>
      <c r="E14" s="812"/>
      <c r="F14" s="812"/>
      <c r="G14" s="812"/>
      <c r="H14" s="812"/>
      <c r="I14" s="812"/>
      <c r="J14" s="812"/>
      <c r="K14" s="812"/>
      <c r="L14" s="812"/>
      <c r="M14" s="812"/>
      <c r="N14" s="812"/>
      <c r="O14" s="812"/>
      <c r="P14" s="812"/>
      <c r="Q14" s="812"/>
      <c r="R14" s="812"/>
      <c r="S14" s="812"/>
      <c r="T14" s="812"/>
      <c r="U14" s="455"/>
      <c r="V14" s="809"/>
      <c r="W14" s="810"/>
      <c r="X14" s="810"/>
      <c r="Y14" s="811"/>
      <c r="Z14" s="453"/>
      <c r="AA14" s="453"/>
    </row>
    <row r="15" spans="1:27" ht="20.100000000000001" customHeight="1">
      <c r="A15" s="453"/>
      <c r="B15" s="91" t="s">
        <v>102</v>
      </c>
      <c r="C15" s="812" t="s">
        <v>103</v>
      </c>
      <c r="D15" s="812"/>
      <c r="E15" s="812"/>
      <c r="F15" s="812"/>
      <c r="G15" s="812"/>
      <c r="H15" s="812"/>
      <c r="I15" s="812"/>
      <c r="J15" s="812"/>
      <c r="K15" s="812"/>
      <c r="L15" s="812"/>
      <c r="M15" s="812"/>
      <c r="N15" s="812"/>
      <c r="O15" s="812"/>
      <c r="P15" s="812"/>
      <c r="Q15" s="812"/>
      <c r="R15" s="812"/>
      <c r="S15" s="812"/>
      <c r="T15" s="812"/>
      <c r="U15" s="455"/>
      <c r="V15" s="809"/>
      <c r="W15" s="810"/>
      <c r="X15" s="810"/>
      <c r="Y15" s="811"/>
      <c r="Z15" s="453"/>
      <c r="AA15" s="453"/>
    </row>
    <row r="16" spans="1:27" ht="20.100000000000001" customHeight="1">
      <c r="A16" s="453"/>
      <c r="B16" s="99"/>
      <c r="C16" s="724" t="s">
        <v>104</v>
      </c>
      <c r="D16" s="724"/>
      <c r="E16" s="724"/>
      <c r="F16" s="724"/>
      <c r="G16" s="724"/>
      <c r="H16" s="724"/>
      <c r="I16" s="724"/>
      <c r="J16" s="724"/>
      <c r="K16" s="724"/>
      <c r="L16" s="724"/>
      <c r="M16" s="724"/>
      <c r="N16" s="724"/>
      <c r="O16" s="724"/>
      <c r="P16" s="724"/>
      <c r="Q16" s="724"/>
      <c r="R16" s="724"/>
      <c r="S16" s="724"/>
      <c r="T16" s="724"/>
      <c r="U16" s="101"/>
      <c r="V16" s="767"/>
      <c r="W16" s="768"/>
      <c r="X16" s="768"/>
      <c r="Y16" s="769"/>
      <c r="Z16" s="453"/>
      <c r="AA16" s="453"/>
    </row>
    <row r="17" spans="1:27">
      <c r="A17" s="453"/>
      <c r="B17" s="452"/>
      <c r="C17" s="452"/>
      <c r="D17" s="452"/>
      <c r="E17" s="452"/>
      <c r="F17" s="452"/>
      <c r="G17" s="452"/>
      <c r="H17" s="452"/>
      <c r="I17" s="452"/>
      <c r="J17" s="452"/>
      <c r="K17" s="452"/>
      <c r="L17" s="452"/>
      <c r="M17" s="452"/>
      <c r="N17" s="452"/>
      <c r="O17" s="452"/>
      <c r="P17" s="452"/>
      <c r="Q17" s="452"/>
      <c r="R17" s="452"/>
      <c r="S17" s="452"/>
      <c r="T17" s="452"/>
      <c r="U17" s="452"/>
      <c r="V17" s="452"/>
      <c r="W17" s="452"/>
      <c r="X17" s="452"/>
      <c r="Y17" s="452"/>
      <c r="Z17" s="453"/>
      <c r="AA17" s="453"/>
    </row>
    <row r="18" spans="1:27" ht="29.25" customHeight="1">
      <c r="A18" s="453"/>
      <c r="B18" s="452" t="s">
        <v>105</v>
      </c>
      <c r="C18" s="452"/>
      <c r="D18" s="452"/>
      <c r="E18" s="452"/>
      <c r="F18" s="452"/>
      <c r="G18" s="452"/>
      <c r="H18" s="452"/>
      <c r="I18" s="452"/>
      <c r="J18" s="452"/>
      <c r="K18" s="452"/>
      <c r="L18" s="452"/>
      <c r="M18" s="452"/>
      <c r="N18" s="452"/>
      <c r="O18" s="452"/>
      <c r="P18" s="452"/>
      <c r="Q18" s="452"/>
      <c r="R18" s="452"/>
      <c r="S18" s="452"/>
      <c r="T18" s="452"/>
      <c r="U18" s="452"/>
      <c r="V18" s="452"/>
      <c r="W18" s="452"/>
      <c r="X18" s="452"/>
      <c r="Y18" s="452"/>
      <c r="Z18" s="453"/>
      <c r="AA18" s="453"/>
    </row>
    <row r="19" spans="1:27" ht="26.25" customHeight="1">
      <c r="A19" s="453"/>
      <c r="B19" s="452" t="s">
        <v>106</v>
      </c>
      <c r="C19" s="452"/>
      <c r="D19" s="452"/>
      <c r="E19" s="452"/>
      <c r="F19" s="452"/>
      <c r="G19" s="452"/>
      <c r="H19" s="452"/>
      <c r="I19" s="452"/>
      <c r="J19" s="452"/>
      <c r="K19" s="452"/>
      <c r="L19" s="452"/>
      <c r="M19" s="452"/>
      <c r="N19" s="452"/>
      <c r="O19" s="452"/>
      <c r="P19" s="452"/>
      <c r="Q19" s="452"/>
      <c r="R19" s="452"/>
      <c r="S19" s="452"/>
      <c r="T19" s="452"/>
      <c r="U19" s="452"/>
      <c r="V19" s="452"/>
      <c r="W19" s="452"/>
      <c r="X19" s="452"/>
      <c r="Y19" s="452"/>
      <c r="Z19" s="453"/>
      <c r="AA19" s="453"/>
    </row>
    <row r="20" spans="1:27" ht="21" customHeight="1">
      <c r="A20" s="453"/>
      <c r="B20" s="452" t="s">
        <v>107</v>
      </c>
      <c r="C20" s="452"/>
      <c r="D20" s="452"/>
      <c r="E20" s="452"/>
      <c r="F20" s="452"/>
      <c r="G20" s="452"/>
      <c r="H20" s="452"/>
      <c r="I20" s="452"/>
      <c r="J20" s="452"/>
      <c r="K20" s="452"/>
      <c r="L20" s="452"/>
      <c r="M20" s="452"/>
      <c r="N20" s="452"/>
      <c r="O20" s="452"/>
      <c r="P20" s="452"/>
      <c r="Q20" s="452"/>
      <c r="R20" s="452"/>
      <c r="S20" s="452"/>
      <c r="T20" s="452"/>
      <c r="U20" s="452"/>
      <c r="V20" s="452"/>
      <c r="W20" s="452"/>
      <c r="X20" s="452"/>
      <c r="Y20" s="452"/>
      <c r="Z20" s="453"/>
      <c r="AA20" s="453"/>
    </row>
    <row r="21" spans="1:27" ht="24" customHeight="1">
      <c r="A21" s="452"/>
      <c r="B21" s="452" t="s">
        <v>108</v>
      </c>
      <c r="C21" s="452"/>
      <c r="D21" s="452"/>
      <c r="E21" s="452"/>
      <c r="F21" s="452"/>
      <c r="G21" s="452"/>
      <c r="H21" s="452"/>
      <c r="I21" s="452"/>
      <c r="J21" s="452"/>
      <c r="K21" s="452"/>
      <c r="L21" s="452"/>
      <c r="M21" s="452"/>
      <c r="N21" s="452"/>
      <c r="O21" s="452"/>
      <c r="P21" s="452"/>
      <c r="Q21" s="452"/>
      <c r="R21" s="452"/>
      <c r="S21" s="452"/>
      <c r="T21" s="452"/>
      <c r="U21" s="452"/>
      <c r="V21" s="452"/>
      <c r="W21" s="452"/>
      <c r="X21" s="452"/>
      <c r="Y21" s="452"/>
      <c r="Z21" s="452"/>
      <c r="AA21" s="453"/>
    </row>
    <row r="22" spans="1:27">
      <c r="A22" s="452"/>
      <c r="B22" s="452"/>
      <c r="C22" s="452"/>
      <c r="D22" s="452"/>
      <c r="E22" s="452"/>
      <c r="F22" s="452"/>
      <c r="G22" s="452"/>
      <c r="H22" s="452"/>
      <c r="I22" s="452"/>
      <c r="J22" s="452"/>
      <c r="K22" s="452"/>
      <c r="L22" s="452"/>
      <c r="M22" s="452"/>
      <c r="N22" s="452"/>
      <c r="O22" s="452"/>
      <c r="P22" s="452"/>
      <c r="Q22" s="452"/>
      <c r="R22" s="452"/>
      <c r="S22" s="452"/>
      <c r="T22" s="452"/>
      <c r="U22" s="452"/>
      <c r="V22" s="452"/>
      <c r="W22" s="452"/>
      <c r="X22" s="452"/>
      <c r="Y22" s="452"/>
      <c r="Z22" s="452"/>
      <c r="AA22" s="453"/>
    </row>
    <row r="23" spans="1:27" ht="22.5" customHeight="1">
      <c r="A23" s="452"/>
      <c r="B23" s="452" t="s">
        <v>109</v>
      </c>
      <c r="C23" s="452"/>
      <c r="D23" s="452"/>
      <c r="E23" s="452"/>
      <c r="F23" s="452"/>
      <c r="G23" s="452"/>
      <c r="H23" s="452"/>
      <c r="I23" s="452"/>
      <c r="J23" s="452"/>
      <c r="K23" s="452"/>
      <c r="L23" s="452"/>
      <c r="M23" s="452"/>
      <c r="N23" s="452"/>
      <c r="O23" s="452"/>
      <c r="P23" s="452"/>
      <c r="Q23" s="452"/>
      <c r="R23" s="452"/>
      <c r="S23" s="452"/>
      <c r="T23" s="452"/>
      <c r="U23" s="452"/>
      <c r="V23" s="452"/>
      <c r="W23" s="452"/>
      <c r="X23" s="452"/>
      <c r="Y23" s="452"/>
      <c r="Z23" s="452"/>
      <c r="AA23" s="453"/>
    </row>
    <row r="24" spans="1:27" ht="23.25" customHeight="1">
      <c r="A24" s="452"/>
      <c r="B24" s="452"/>
      <c r="C24" s="452" t="s">
        <v>110</v>
      </c>
      <c r="D24" s="452"/>
      <c r="E24" s="452"/>
      <c r="F24" s="452"/>
      <c r="G24" s="452"/>
      <c r="H24" s="452"/>
      <c r="I24" s="452"/>
      <c r="J24" s="452"/>
      <c r="K24" s="452"/>
      <c r="L24" s="452"/>
      <c r="M24" s="452"/>
      <c r="N24" s="452"/>
      <c r="O24" s="452"/>
      <c r="P24" s="452"/>
      <c r="Q24" s="452"/>
      <c r="R24" s="452"/>
      <c r="S24" s="452"/>
      <c r="T24" s="452"/>
      <c r="U24" s="452"/>
      <c r="V24" s="452"/>
      <c r="W24" s="452"/>
      <c r="X24" s="452"/>
      <c r="Y24" s="452"/>
      <c r="Z24" s="452"/>
      <c r="AA24" s="453"/>
    </row>
  </sheetData>
  <mergeCells count="13">
    <mergeCell ref="A1:F1"/>
    <mergeCell ref="R2:Y2"/>
    <mergeCell ref="B4:Y4"/>
    <mergeCell ref="B6:F6"/>
    <mergeCell ref="G6:Y6"/>
    <mergeCell ref="B7:F7"/>
    <mergeCell ref="G7:Y7"/>
    <mergeCell ref="V9:Y10"/>
    <mergeCell ref="C11:T11"/>
    <mergeCell ref="V11:Y16"/>
    <mergeCell ref="C14:T14"/>
    <mergeCell ref="C15:T15"/>
    <mergeCell ref="C16:T16"/>
  </mergeCells>
  <phoneticPr fontId="19"/>
  <pageMargins left="0.7" right="0.7" top="0.75" bottom="0.75" header="0.3" footer="0.3"/>
  <pageSetup paperSize="9" scale="97"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F53"/>
  <sheetViews>
    <sheetView view="pageBreakPreview" zoomScale="90" zoomScaleNormal="80" zoomScaleSheetLayoutView="90" workbookViewId="0">
      <selection activeCell="C45" sqref="C45:S45"/>
    </sheetView>
  </sheetViews>
  <sheetFormatPr defaultColWidth="4" defaultRowHeight="13.5"/>
  <cols>
    <col min="1" max="1" width="1" style="458" customWidth="1"/>
    <col min="2" max="2" width="2.125" style="458" customWidth="1"/>
    <col min="3" max="3" width="2.375" style="458" customWidth="1"/>
    <col min="4" max="22" width="4" style="458" customWidth="1"/>
    <col min="23" max="23" width="2.625" style="458" customWidth="1"/>
    <col min="24" max="24" width="5.5" style="458" customWidth="1"/>
    <col min="25" max="28" width="4" style="458" customWidth="1"/>
    <col min="29" max="29" width="2.125" style="458" customWidth="1"/>
    <col min="30" max="30" width="0.625" style="458" customWidth="1"/>
    <col min="31" max="16384" width="4" style="458"/>
  </cols>
  <sheetData>
    <row r="1" spans="1:32" ht="18.75" customHeight="1">
      <c r="A1" s="893" t="s">
        <v>152</v>
      </c>
      <c r="B1" s="893"/>
      <c r="C1" s="893"/>
      <c r="D1" s="893"/>
      <c r="E1" s="893"/>
      <c r="F1" s="893"/>
      <c r="G1" s="456"/>
      <c r="H1" s="456"/>
      <c r="I1" s="456"/>
      <c r="J1" s="456"/>
      <c r="K1" s="456"/>
      <c r="L1" s="456"/>
      <c r="M1" s="456"/>
      <c r="N1" s="456"/>
      <c r="O1" s="456"/>
      <c r="P1" s="456"/>
      <c r="Q1" s="456"/>
      <c r="R1" s="456"/>
      <c r="S1" s="456"/>
      <c r="T1" s="456"/>
      <c r="U1" s="456"/>
      <c r="V1" s="456"/>
      <c r="W1" s="457"/>
      <c r="X1" s="457"/>
      <c r="Y1" s="456"/>
      <c r="Z1" s="456"/>
      <c r="AA1" s="456"/>
      <c r="AB1" s="456"/>
      <c r="AC1" s="456"/>
    </row>
    <row r="2" spans="1:32">
      <c r="B2" s="456"/>
      <c r="C2" s="456"/>
      <c r="D2" s="456"/>
      <c r="E2" s="456"/>
      <c r="F2" s="456"/>
      <c r="G2" s="456"/>
      <c r="H2" s="456"/>
      <c r="I2" s="456"/>
      <c r="J2" s="456"/>
      <c r="K2" s="456"/>
      <c r="L2" s="456"/>
      <c r="M2" s="456"/>
      <c r="N2" s="456"/>
      <c r="O2" s="456"/>
      <c r="P2" s="456"/>
      <c r="Q2" s="456"/>
      <c r="R2" s="456"/>
      <c r="S2" s="456"/>
      <c r="T2" s="456"/>
      <c r="U2" s="456"/>
      <c r="V2" s="456"/>
      <c r="W2" s="456"/>
      <c r="X2" s="456"/>
      <c r="Y2" s="456"/>
      <c r="Z2" s="456"/>
      <c r="AA2" s="456"/>
      <c r="AB2" s="456"/>
      <c r="AC2" s="456"/>
    </row>
    <row r="3" spans="1:32">
      <c r="B3" s="456"/>
      <c r="C3" s="456"/>
      <c r="D3" s="456"/>
      <c r="E3" s="456"/>
      <c r="F3" s="456"/>
      <c r="G3" s="456"/>
      <c r="H3" s="456"/>
      <c r="I3" s="456"/>
      <c r="J3" s="456"/>
      <c r="K3" s="456"/>
      <c r="L3" s="456"/>
      <c r="M3" s="456"/>
      <c r="N3" s="456"/>
      <c r="O3" s="456"/>
      <c r="P3" s="456"/>
      <c r="Q3" s="456"/>
      <c r="R3" s="456"/>
      <c r="S3" s="456"/>
      <c r="T3" s="456"/>
      <c r="U3" s="821" t="s">
        <v>112</v>
      </c>
      <c r="V3" s="821"/>
      <c r="W3" s="821"/>
      <c r="X3" s="821"/>
      <c r="Y3" s="821"/>
      <c r="Z3" s="821"/>
      <c r="AA3" s="821"/>
      <c r="AB3" s="821"/>
      <c r="AC3" s="456"/>
    </row>
    <row r="4" spans="1:32">
      <c r="B4" s="456"/>
      <c r="C4" s="456"/>
      <c r="D4" s="456"/>
      <c r="E4" s="456"/>
      <c r="F4" s="456"/>
      <c r="G4" s="456"/>
      <c r="H4" s="456"/>
      <c r="I4" s="456"/>
      <c r="J4" s="456"/>
      <c r="K4" s="456"/>
      <c r="L4" s="456"/>
      <c r="M4" s="456"/>
      <c r="N4" s="456"/>
      <c r="O4" s="456"/>
      <c r="P4" s="456"/>
      <c r="Q4" s="456"/>
      <c r="R4" s="456"/>
      <c r="S4" s="456"/>
      <c r="T4" s="456"/>
      <c r="U4" s="456"/>
      <c r="V4" s="456"/>
      <c r="W4" s="456"/>
      <c r="X4" s="456"/>
      <c r="Y4" s="456"/>
      <c r="Z4" s="456"/>
      <c r="AA4" s="456"/>
      <c r="AB4" s="456"/>
      <c r="AC4" s="456"/>
    </row>
    <row r="5" spans="1:32">
      <c r="B5" s="456"/>
      <c r="C5" s="822"/>
      <c r="D5" s="822"/>
      <c r="E5" s="822"/>
      <c r="F5" s="822"/>
      <c r="G5" s="822"/>
      <c r="H5" s="822"/>
      <c r="I5" s="822"/>
      <c r="J5" s="822"/>
      <c r="K5" s="822"/>
      <c r="L5" s="822"/>
      <c r="M5" s="822"/>
      <c r="N5" s="822"/>
      <c r="O5" s="822"/>
      <c r="P5" s="822"/>
      <c r="Q5" s="822"/>
      <c r="R5" s="822"/>
      <c r="S5" s="822"/>
      <c r="T5" s="822"/>
      <c r="U5" s="822"/>
      <c r="V5" s="822"/>
      <c r="W5" s="822"/>
      <c r="X5" s="822"/>
      <c r="Y5" s="822"/>
      <c r="Z5" s="822"/>
      <c r="AA5" s="822"/>
      <c r="AB5" s="822"/>
      <c r="AC5" s="456"/>
    </row>
    <row r="6" spans="1:32" ht="17.25">
      <c r="B6" s="456"/>
      <c r="C6" s="823" t="s">
        <v>113</v>
      </c>
      <c r="D6" s="823"/>
      <c r="E6" s="823"/>
      <c r="F6" s="823"/>
      <c r="G6" s="823"/>
      <c r="H6" s="823"/>
      <c r="I6" s="823"/>
      <c r="J6" s="823"/>
      <c r="K6" s="823"/>
      <c r="L6" s="823"/>
      <c r="M6" s="823"/>
      <c r="N6" s="823"/>
      <c r="O6" s="823"/>
      <c r="P6" s="823"/>
      <c r="Q6" s="823"/>
      <c r="R6" s="823"/>
      <c r="S6" s="823"/>
      <c r="T6" s="823"/>
      <c r="U6" s="823"/>
      <c r="V6" s="823"/>
      <c r="W6" s="823"/>
      <c r="X6" s="823"/>
      <c r="Y6" s="823"/>
      <c r="Z6" s="823"/>
      <c r="AA6" s="823"/>
      <c r="AB6" s="823"/>
      <c r="AC6" s="456"/>
    </row>
    <row r="7" spans="1:32">
      <c r="B7" s="456"/>
      <c r="C7" s="456"/>
      <c r="D7" s="456"/>
      <c r="E7" s="456"/>
      <c r="F7" s="456"/>
      <c r="G7" s="456"/>
      <c r="H7" s="456"/>
      <c r="I7" s="456"/>
      <c r="J7" s="456"/>
      <c r="K7" s="456"/>
      <c r="L7" s="456"/>
      <c r="M7" s="456"/>
      <c r="N7" s="456"/>
      <c r="O7" s="456"/>
      <c r="P7" s="456"/>
      <c r="Q7" s="456"/>
      <c r="R7" s="456"/>
      <c r="S7" s="456"/>
      <c r="T7" s="456"/>
      <c r="U7" s="456"/>
      <c r="V7" s="456"/>
      <c r="W7" s="456"/>
      <c r="X7" s="456"/>
      <c r="Y7" s="456"/>
      <c r="Z7" s="456"/>
      <c r="AA7" s="456"/>
      <c r="AB7" s="456"/>
      <c r="AC7" s="456"/>
    </row>
    <row r="8" spans="1:32">
      <c r="B8" s="456"/>
      <c r="C8" s="824" t="s">
        <v>114</v>
      </c>
      <c r="D8" s="825"/>
      <c r="E8" s="825"/>
      <c r="F8" s="825"/>
      <c r="G8" s="826"/>
      <c r="H8" s="827"/>
      <c r="I8" s="827"/>
      <c r="J8" s="827"/>
      <c r="K8" s="827"/>
      <c r="L8" s="827"/>
      <c r="M8" s="827"/>
      <c r="N8" s="827"/>
      <c r="O8" s="827"/>
      <c r="P8" s="827"/>
      <c r="Q8" s="827"/>
      <c r="R8" s="827"/>
      <c r="S8" s="827"/>
      <c r="T8" s="827"/>
      <c r="U8" s="827"/>
      <c r="V8" s="827"/>
      <c r="W8" s="827"/>
      <c r="X8" s="827"/>
      <c r="Y8" s="827"/>
      <c r="Z8" s="827"/>
      <c r="AA8" s="827"/>
      <c r="AB8" s="828"/>
      <c r="AC8" s="456"/>
    </row>
    <row r="9" spans="1:32">
      <c r="B9" s="456"/>
      <c r="C9" s="824" t="s">
        <v>115</v>
      </c>
      <c r="D9" s="825"/>
      <c r="E9" s="825"/>
      <c r="F9" s="825"/>
      <c r="G9" s="826"/>
      <c r="H9" s="825" t="s">
        <v>116</v>
      </c>
      <c r="I9" s="825"/>
      <c r="J9" s="825"/>
      <c r="K9" s="825"/>
      <c r="L9" s="825"/>
      <c r="M9" s="825"/>
      <c r="N9" s="825"/>
      <c r="O9" s="825"/>
      <c r="P9" s="825"/>
      <c r="Q9" s="825"/>
      <c r="R9" s="825"/>
      <c r="S9" s="825"/>
      <c r="T9" s="825"/>
      <c r="U9" s="825"/>
      <c r="V9" s="825"/>
      <c r="W9" s="825"/>
      <c r="X9" s="825"/>
      <c r="Y9" s="825"/>
      <c r="Z9" s="825"/>
      <c r="AA9" s="825"/>
      <c r="AB9" s="826"/>
      <c r="AC9" s="456"/>
    </row>
    <row r="10" spans="1:32">
      <c r="B10" s="456"/>
      <c r="C10" s="459"/>
      <c r="D10" s="459"/>
      <c r="E10" s="459"/>
      <c r="F10" s="459"/>
      <c r="G10" s="459"/>
      <c r="H10" s="460"/>
      <c r="I10" s="460"/>
      <c r="J10" s="460"/>
      <c r="K10" s="460"/>
      <c r="L10" s="460"/>
      <c r="M10" s="460"/>
      <c r="N10" s="460"/>
      <c r="O10" s="460"/>
      <c r="P10" s="460"/>
      <c r="Q10" s="460"/>
      <c r="R10" s="460"/>
      <c r="S10" s="460"/>
      <c r="T10" s="460"/>
      <c r="U10" s="460"/>
      <c r="V10" s="460"/>
      <c r="W10" s="460"/>
      <c r="X10" s="460"/>
      <c r="Y10" s="460"/>
      <c r="Z10" s="460"/>
      <c r="AA10" s="460"/>
      <c r="AB10" s="460"/>
      <c r="AC10" s="456"/>
      <c r="AF10" s="461"/>
    </row>
    <row r="11" spans="1:32">
      <c r="B11" s="456"/>
      <c r="C11" s="820"/>
      <c r="D11" s="820"/>
      <c r="E11" s="820"/>
      <c r="F11" s="820"/>
      <c r="G11" s="820"/>
      <c r="H11" s="820"/>
      <c r="I11" s="820"/>
      <c r="J11" s="820"/>
      <c r="K11" s="820"/>
      <c r="L11" s="820"/>
      <c r="M11" s="820"/>
      <c r="N11" s="820"/>
      <c r="O11" s="820"/>
      <c r="P11" s="820"/>
      <c r="Q11" s="820"/>
      <c r="R11" s="820"/>
      <c r="S11" s="820"/>
      <c r="T11" s="820"/>
      <c r="U11" s="820"/>
      <c r="V11" s="820"/>
      <c r="W11" s="820"/>
      <c r="X11" s="820"/>
      <c r="Y11" s="820"/>
      <c r="Z11" s="820"/>
      <c r="AA11" s="820"/>
      <c r="AB11" s="820"/>
      <c r="AC11" s="456"/>
      <c r="AF11" s="461"/>
    </row>
    <row r="12" spans="1:32">
      <c r="B12" s="462"/>
      <c r="C12" s="462"/>
      <c r="D12" s="462"/>
      <c r="E12" s="462"/>
      <c r="F12" s="462"/>
      <c r="G12" s="462"/>
      <c r="H12" s="462"/>
      <c r="I12" s="462"/>
      <c r="J12" s="462"/>
      <c r="K12" s="462"/>
      <c r="L12" s="462"/>
      <c r="M12" s="462"/>
      <c r="N12" s="462"/>
      <c r="O12" s="462"/>
      <c r="P12" s="462"/>
      <c r="Q12" s="462"/>
      <c r="R12" s="462"/>
      <c r="S12" s="462"/>
      <c r="T12" s="462"/>
      <c r="U12" s="462"/>
      <c r="V12" s="462"/>
      <c r="W12" s="462"/>
      <c r="X12" s="462"/>
      <c r="Y12" s="462"/>
      <c r="Z12" s="462"/>
      <c r="AA12" s="462"/>
      <c r="AB12" s="462"/>
      <c r="AC12" s="462"/>
    </row>
    <row r="13" spans="1:32">
      <c r="B13" s="463"/>
      <c r="C13" s="464"/>
      <c r="D13" s="464"/>
      <c r="E13" s="464"/>
      <c r="F13" s="464"/>
      <c r="G13" s="464"/>
      <c r="H13" s="464"/>
      <c r="I13" s="464"/>
      <c r="J13" s="464"/>
      <c r="K13" s="464"/>
      <c r="L13" s="464"/>
      <c r="M13" s="464"/>
      <c r="N13" s="464"/>
      <c r="O13" s="464"/>
      <c r="P13" s="464"/>
      <c r="Q13" s="464"/>
      <c r="R13" s="464"/>
      <c r="S13" s="464"/>
      <c r="T13" s="464"/>
      <c r="U13" s="464"/>
      <c r="V13" s="464"/>
      <c r="W13" s="464"/>
      <c r="X13" s="464"/>
      <c r="Y13" s="464"/>
      <c r="Z13" s="464"/>
      <c r="AA13" s="464"/>
      <c r="AB13" s="464"/>
      <c r="AC13" s="465"/>
    </row>
    <row r="14" spans="1:32" ht="13.5" customHeight="1">
      <c r="B14" s="466"/>
      <c r="C14" s="456"/>
      <c r="D14" s="829" t="s">
        <v>462</v>
      </c>
      <c r="E14" s="830"/>
      <c r="F14" s="830"/>
      <c r="G14" s="830"/>
      <c r="H14" s="830"/>
      <c r="I14" s="830"/>
      <c r="J14" s="830"/>
      <c r="K14" s="830"/>
      <c r="L14" s="830"/>
      <c r="M14" s="830"/>
      <c r="N14" s="830"/>
      <c r="O14" s="830"/>
      <c r="P14" s="830"/>
      <c r="Q14" s="830"/>
      <c r="R14" s="830"/>
      <c r="S14" s="830"/>
      <c r="T14" s="830"/>
      <c r="U14" s="830"/>
      <c r="V14" s="830"/>
      <c r="W14" s="830"/>
      <c r="X14" s="830"/>
      <c r="Y14" s="830"/>
      <c r="Z14" s="830"/>
      <c r="AA14" s="830"/>
      <c r="AB14" s="830"/>
      <c r="AC14" s="467"/>
    </row>
    <row r="15" spans="1:32" ht="14.25" thickBot="1">
      <c r="B15" s="466"/>
      <c r="C15" s="456"/>
      <c r="D15" s="468"/>
      <c r="E15" s="469"/>
      <c r="F15" s="469"/>
      <c r="G15" s="469"/>
      <c r="H15" s="469"/>
      <c r="I15" s="469"/>
      <c r="J15" s="470"/>
      <c r="K15" s="470"/>
      <c r="L15" s="470"/>
      <c r="M15" s="470"/>
      <c r="N15" s="470"/>
      <c r="O15" s="470"/>
      <c r="P15" s="470"/>
      <c r="Q15" s="470"/>
      <c r="R15" s="470"/>
      <c r="S15" s="470"/>
      <c r="T15" s="470"/>
      <c r="U15" s="470"/>
      <c r="V15" s="470"/>
      <c r="W15" s="470"/>
      <c r="X15" s="470"/>
      <c r="Y15" s="471"/>
      <c r="Z15" s="471"/>
      <c r="AA15" s="471"/>
      <c r="AB15" s="471"/>
      <c r="AC15" s="467"/>
    </row>
    <row r="16" spans="1:32" ht="14.25" thickBot="1">
      <c r="B16" s="466"/>
      <c r="C16" s="456"/>
      <c r="D16" s="471"/>
      <c r="E16" s="469"/>
      <c r="F16" s="469"/>
      <c r="G16" s="469"/>
      <c r="H16" s="469"/>
      <c r="I16" s="469"/>
      <c r="J16" s="470"/>
      <c r="K16" s="470"/>
      <c r="L16" s="470"/>
      <c r="M16" s="470"/>
      <c r="N16" s="470"/>
      <c r="O16" s="470"/>
      <c r="P16" s="470"/>
      <c r="Q16" s="470"/>
      <c r="R16" s="470"/>
      <c r="S16" s="470"/>
      <c r="T16" s="470"/>
      <c r="U16" s="472"/>
      <c r="V16" s="473" t="s">
        <v>117</v>
      </c>
      <c r="W16" s="470"/>
      <c r="X16" s="470"/>
      <c r="Y16" s="831" t="s">
        <v>118</v>
      </c>
      <c r="Z16" s="832"/>
      <c r="AA16" s="833"/>
      <c r="AB16" s="456"/>
      <c r="AC16" s="474"/>
    </row>
    <row r="17" spans="2:29">
      <c r="B17" s="466"/>
      <c r="C17" s="456"/>
      <c r="D17" s="471"/>
      <c r="E17" s="469"/>
      <c r="F17" s="469"/>
      <c r="G17" s="469"/>
      <c r="H17" s="469"/>
      <c r="I17" s="469"/>
      <c r="J17" s="470"/>
      <c r="K17" s="470"/>
      <c r="L17" s="470"/>
      <c r="M17" s="470"/>
      <c r="N17" s="470"/>
      <c r="O17" s="470"/>
      <c r="P17" s="470"/>
      <c r="Q17" s="470"/>
      <c r="R17" s="470"/>
      <c r="S17" s="470"/>
      <c r="T17" s="470"/>
      <c r="U17" s="470"/>
      <c r="V17" s="470"/>
      <c r="W17" s="470"/>
      <c r="X17" s="470"/>
      <c r="Y17" s="457"/>
      <c r="Z17" s="457"/>
      <c r="AA17" s="457"/>
      <c r="AB17" s="456"/>
      <c r="AC17" s="474"/>
    </row>
    <row r="18" spans="2:29" ht="13.5" customHeight="1">
      <c r="B18" s="466"/>
      <c r="C18" s="456"/>
      <c r="D18" s="829" t="s">
        <v>463</v>
      </c>
      <c r="E18" s="829"/>
      <c r="F18" s="829"/>
      <c r="G18" s="829"/>
      <c r="H18" s="829"/>
      <c r="I18" s="829"/>
      <c r="J18" s="829"/>
      <c r="K18" s="829"/>
      <c r="L18" s="829"/>
      <c r="M18" s="829"/>
      <c r="N18" s="829"/>
      <c r="O18" s="829"/>
      <c r="P18" s="829"/>
      <c r="Q18" s="829"/>
      <c r="R18" s="829"/>
      <c r="S18" s="829"/>
      <c r="T18" s="829"/>
      <c r="U18" s="829"/>
      <c r="V18" s="829"/>
      <c r="W18" s="829"/>
      <c r="X18" s="829"/>
      <c r="Y18" s="829"/>
      <c r="Z18" s="829"/>
      <c r="AA18" s="829"/>
      <c r="AB18" s="829"/>
      <c r="AC18" s="474"/>
    </row>
    <row r="19" spans="2:29">
      <c r="B19" s="466"/>
      <c r="C19" s="456"/>
      <c r="D19" s="471"/>
      <c r="E19" s="471" t="s">
        <v>119</v>
      </c>
      <c r="F19" s="456"/>
      <c r="G19" s="456"/>
      <c r="H19" s="456"/>
      <c r="I19" s="456"/>
      <c r="J19" s="456"/>
      <c r="K19" s="456"/>
      <c r="L19" s="456"/>
      <c r="M19" s="456"/>
      <c r="N19" s="456"/>
      <c r="O19" s="456"/>
      <c r="P19" s="456"/>
      <c r="Q19" s="456"/>
      <c r="R19" s="456"/>
      <c r="S19" s="456"/>
      <c r="T19" s="456"/>
      <c r="U19" s="456"/>
      <c r="V19" s="456"/>
      <c r="W19" s="456"/>
      <c r="X19" s="456"/>
      <c r="Y19" s="456"/>
      <c r="Z19" s="456"/>
      <c r="AA19" s="475"/>
      <c r="AB19" s="456"/>
      <c r="AC19" s="474"/>
    </row>
    <row r="20" spans="2:29">
      <c r="B20" s="466"/>
      <c r="C20" s="456"/>
      <c r="D20" s="456"/>
      <c r="E20" s="476" t="s">
        <v>120</v>
      </c>
      <c r="F20" s="476"/>
      <c r="G20" s="477"/>
      <c r="H20" s="477"/>
      <c r="I20" s="477"/>
      <c r="J20" s="478"/>
      <c r="K20" s="478"/>
      <c r="L20" s="478"/>
      <c r="M20" s="478"/>
      <c r="N20" s="478"/>
      <c r="O20" s="478"/>
      <c r="P20" s="478"/>
      <c r="Q20" s="478"/>
      <c r="R20" s="478"/>
      <c r="S20" s="478"/>
      <c r="T20" s="478"/>
      <c r="U20" s="478"/>
      <c r="V20" s="456"/>
      <c r="W20" s="456"/>
      <c r="X20" s="456"/>
      <c r="Y20" s="456"/>
      <c r="Z20" s="456"/>
      <c r="AA20" s="475"/>
      <c r="AB20" s="456"/>
      <c r="AC20" s="474"/>
    </row>
    <row r="21" spans="2:29">
      <c r="B21" s="466"/>
      <c r="C21" s="456"/>
      <c r="D21" s="456"/>
      <c r="E21" s="471"/>
      <c r="F21" s="456"/>
      <c r="G21" s="471"/>
      <c r="H21" s="479" t="s">
        <v>121</v>
      </c>
      <c r="I21" s="479"/>
      <c r="J21" s="480"/>
      <c r="K21" s="480"/>
      <c r="L21" s="480"/>
      <c r="M21" s="480"/>
      <c r="N21" s="480"/>
      <c r="O21" s="481"/>
      <c r="P21" s="481"/>
      <c r="Q21" s="481"/>
      <c r="R21" s="481"/>
      <c r="S21" s="481"/>
      <c r="T21" s="481"/>
      <c r="U21" s="481"/>
      <c r="V21" s="456"/>
      <c r="W21" s="456"/>
      <c r="X21" s="456"/>
      <c r="Y21" s="456"/>
      <c r="Z21" s="456"/>
      <c r="AA21" s="475"/>
      <c r="AB21" s="456"/>
      <c r="AC21" s="474"/>
    </row>
    <row r="22" spans="2:29">
      <c r="B22" s="466"/>
      <c r="C22" s="456"/>
      <c r="D22" s="456"/>
      <c r="E22" s="456"/>
      <c r="F22" s="456"/>
      <c r="G22" s="456"/>
      <c r="H22" s="456"/>
      <c r="I22" s="456"/>
      <c r="J22" s="456"/>
      <c r="K22" s="456"/>
      <c r="L22" s="456"/>
      <c r="M22" s="456"/>
      <c r="N22" s="456"/>
      <c r="O22" s="456"/>
      <c r="P22" s="456"/>
      <c r="Q22" s="456"/>
      <c r="R22" s="456"/>
      <c r="S22" s="456"/>
      <c r="T22" s="456"/>
      <c r="U22" s="456"/>
      <c r="V22" s="456"/>
      <c r="W22" s="456"/>
      <c r="X22" s="456"/>
      <c r="Y22" s="456"/>
      <c r="Z22" s="456"/>
      <c r="AA22" s="475"/>
      <c r="AB22" s="456"/>
      <c r="AC22" s="474"/>
    </row>
    <row r="23" spans="2:29">
      <c r="B23" s="466"/>
      <c r="C23" s="456"/>
      <c r="D23" s="456"/>
      <c r="E23" s="476" t="s">
        <v>122</v>
      </c>
      <c r="F23" s="476"/>
      <c r="G23" s="477"/>
      <c r="H23" s="477"/>
      <c r="I23" s="477"/>
      <c r="J23" s="478"/>
      <c r="K23" s="478"/>
      <c r="L23" s="478"/>
      <c r="M23" s="478"/>
      <c r="N23" s="478"/>
      <c r="O23" s="482"/>
      <c r="P23" s="482"/>
      <c r="Q23" s="482"/>
      <c r="R23" s="482"/>
      <c r="S23" s="482"/>
      <c r="T23" s="482"/>
      <c r="U23" s="482"/>
      <c r="V23" s="456"/>
      <c r="W23" s="456"/>
      <c r="X23" s="456"/>
      <c r="Y23" s="456"/>
      <c r="Z23" s="456"/>
      <c r="AA23" s="475"/>
      <c r="AB23" s="456"/>
      <c r="AC23" s="474"/>
    </row>
    <row r="24" spans="2:29">
      <c r="B24" s="466"/>
      <c r="C24" s="456"/>
      <c r="D24" s="456"/>
      <c r="E24" s="456"/>
      <c r="F24" s="456"/>
      <c r="G24" s="471"/>
      <c r="H24" s="479" t="s">
        <v>121</v>
      </c>
      <c r="I24" s="479"/>
      <c r="J24" s="480"/>
      <c r="K24" s="480"/>
      <c r="L24" s="480"/>
      <c r="M24" s="480"/>
      <c r="N24" s="480"/>
      <c r="O24" s="481"/>
      <c r="P24" s="481"/>
      <c r="Q24" s="481"/>
      <c r="R24" s="481"/>
      <c r="S24" s="481"/>
      <c r="T24" s="481"/>
      <c r="U24" s="481"/>
      <c r="V24" s="456"/>
      <c r="W24" s="456"/>
      <c r="X24" s="456"/>
      <c r="Y24" s="456"/>
      <c r="Z24" s="456"/>
      <c r="AA24" s="475"/>
      <c r="AB24" s="456"/>
      <c r="AC24" s="474"/>
    </row>
    <row r="25" spans="2:29" ht="14.25" thickBot="1">
      <c r="B25" s="466"/>
      <c r="C25" s="456"/>
      <c r="D25" s="456"/>
      <c r="E25" s="456"/>
      <c r="F25" s="456"/>
      <c r="G25" s="456"/>
      <c r="H25" s="456"/>
      <c r="I25" s="456"/>
      <c r="J25" s="456"/>
      <c r="K25" s="456"/>
      <c r="L25" s="456"/>
      <c r="M25" s="456"/>
      <c r="N25" s="456"/>
      <c r="O25" s="456"/>
      <c r="P25" s="456"/>
      <c r="Q25" s="456"/>
      <c r="R25" s="456"/>
      <c r="S25" s="456"/>
      <c r="T25" s="456"/>
      <c r="U25" s="456"/>
      <c r="V25" s="456"/>
      <c r="W25" s="456"/>
      <c r="X25" s="456"/>
      <c r="Y25" s="456"/>
      <c r="Z25" s="456"/>
      <c r="AA25" s="475"/>
      <c r="AB25" s="456"/>
      <c r="AC25" s="474"/>
    </row>
    <row r="26" spans="2:29" ht="14.25" thickBot="1">
      <c r="B26" s="466"/>
      <c r="C26" s="456"/>
      <c r="D26" s="456"/>
      <c r="E26" s="456"/>
      <c r="F26" s="456"/>
      <c r="G26" s="456"/>
      <c r="H26" s="456"/>
      <c r="I26" s="456"/>
      <c r="J26" s="817" t="s">
        <v>123</v>
      </c>
      <c r="K26" s="817"/>
      <c r="L26" s="817"/>
      <c r="M26" s="817"/>
      <c r="N26" s="817"/>
      <c r="O26" s="817"/>
      <c r="P26" s="817"/>
      <c r="Q26" s="817"/>
      <c r="R26" s="817"/>
      <c r="S26" s="817"/>
      <c r="T26" s="817"/>
      <c r="U26" s="817"/>
      <c r="V26" s="817"/>
      <c r="W26" s="456" t="s">
        <v>124</v>
      </c>
      <c r="X26" s="483" t="s">
        <v>125</v>
      </c>
      <c r="Y26" s="831"/>
      <c r="Z26" s="833"/>
      <c r="AA26" s="484" t="s">
        <v>126</v>
      </c>
      <c r="AB26" s="456"/>
      <c r="AC26" s="474"/>
    </row>
    <row r="27" spans="2:29" ht="14.25" thickBot="1">
      <c r="B27" s="466"/>
      <c r="C27" s="456"/>
      <c r="D27" s="456"/>
      <c r="E27" s="456"/>
      <c r="F27" s="456"/>
      <c r="G27" s="456"/>
      <c r="H27" s="456"/>
      <c r="I27" s="456"/>
      <c r="J27" s="456"/>
      <c r="K27" s="471"/>
      <c r="L27" s="456"/>
      <c r="M27" s="456"/>
      <c r="N27" s="456"/>
      <c r="O27" s="456"/>
      <c r="P27" s="456"/>
      <c r="Q27" s="456"/>
      <c r="R27" s="456"/>
      <c r="S27" s="456"/>
      <c r="T27" s="456"/>
      <c r="U27" s="456"/>
      <c r="V27" s="456"/>
      <c r="W27" s="456"/>
      <c r="X27" s="456"/>
      <c r="Y27" s="457"/>
      <c r="Z27" s="457"/>
      <c r="AA27" s="456"/>
      <c r="AB27" s="456"/>
      <c r="AC27" s="474"/>
    </row>
    <row r="28" spans="2:29" ht="14.25" thickBot="1">
      <c r="B28" s="466"/>
      <c r="C28" s="456"/>
      <c r="D28" s="471"/>
      <c r="E28" s="469"/>
      <c r="F28" s="485"/>
      <c r="G28" s="817" t="s">
        <v>127</v>
      </c>
      <c r="H28" s="817"/>
      <c r="I28" s="817"/>
      <c r="J28" s="817"/>
      <c r="K28" s="817"/>
      <c r="L28" s="817"/>
      <c r="M28" s="817"/>
      <c r="N28" s="817"/>
      <c r="O28" s="817"/>
      <c r="P28" s="817"/>
      <c r="Q28" s="817"/>
      <c r="R28" s="817"/>
      <c r="S28" s="817"/>
      <c r="T28" s="817"/>
      <c r="U28" s="817"/>
      <c r="V28" s="817"/>
      <c r="W28" s="456" t="s">
        <v>124</v>
      </c>
      <c r="X28" s="483" t="s">
        <v>128</v>
      </c>
      <c r="Y28" s="818">
        <f>Y26*100</f>
        <v>0</v>
      </c>
      <c r="Z28" s="819"/>
      <c r="AA28" s="484" t="s">
        <v>129</v>
      </c>
      <c r="AB28" s="456"/>
      <c r="AC28" s="486"/>
    </row>
    <row r="29" spans="2:29">
      <c r="B29" s="466"/>
      <c r="C29" s="456"/>
      <c r="D29" s="471"/>
      <c r="E29" s="469"/>
      <c r="F29" s="469"/>
      <c r="G29" s="471"/>
      <c r="H29" s="469"/>
      <c r="I29" s="469"/>
      <c r="J29" s="470"/>
      <c r="K29" s="470"/>
      <c r="L29" s="470"/>
      <c r="M29" s="470"/>
      <c r="N29" s="470"/>
      <c r="O29" s="470"/>
      <c r="P29" s="470"/>
      <c r="Q29" s="470"/>
      <c r="R29" s="470"/>
      <c r="S29" s="470"/>
      <c r="T29" s="470"/>
      <c r="U29" s="470"/>
      <c r="V29" s="457"/>
      <c r="W29" s="456" t="s">
        <v>130</v>
      </c>
      <c r="X29" s="456"/>
      <c r="Y29" s="456"/>
      <c r="Z29" s="457"/>
      <c r="AA29" s="457"/>
      <c r="AB29" s="456"/>
      <c r="AC29" s="486"/>
    </row>
    <row r="30" spans="2:29">
      <c r="B30" s="466"/>
      <c r="C30" s="456"/>
      <c r="D30" s="471"/>
      <c r="E30" s="469"/>
      <c r="F30" s="469"/>
      <c r="G30" s="471"/>
      <c r="H30" s="469"/>
      <c r="I30" s="469"/>
      <c r="J30" s="470"/>
      <c r="K30" s="470"/>
      <c r="L30" s="470"/>
      <c r="M30" s="470"/>
      <c r="N30" s="470"/>
      <c r="O30" s="470"/>
      <c r="P30" s="470"/>
      <c r="Q30" s="470"/>
      <c r="R30" s="470"/>
      <c r="S30" s="456"/>
      <c r="T30" s="470"/>
      <c r="U30" s="470"/>
      <c r="V30" s="470"/>
      <c r="W30" s="470"/>
      <c r="X30" s="470"/>
      <c r="Y30" s="457"/>
      <c r="Z30" s="457"/>
      <c r="AA30" s="457"/>
      <c r="AB30" s="456"/>
      <c r="AC30" s="486"/>
    </row>
    <row r="31" spans="2:29">
      <c r="B31" s="466"/>
      <c r="C31" s="456"/>
      <c r="D31" s="468" t="s">
        <v>131</v>
      </c>
      <c r="E31" s="469"/>
      <c r="F31" s="469"/>
      <c r="G31" s="469"/>
      <c r="H31" s="469"/>
      <c r="I31" s="469"/>
      <c r="J31" s="470"/>
      <c r="K31" s="470"/>
      <c r="L31" s="470"/>
      <c r="M31" s="470"/>
      <c r="N31" s="470"/>
      <c r="O31" s="470"/>
      <c r="P31" s="470"/>
      <c r="Q31" s="470"/>
      <c r="R31" s="470"/>
      <c r="S31" s="470"/>
      <c r="T31" s="470"/>
      <c r="U31" s="470"/>
      <c r="V31" s="470"/>
      <c r="W31" s="470"/>
      <c r="X31" s="470"/>
      <c r="Y31" s="457"/>
      <c r="Z31" s="457"/>
      <c r="AA31" s="457"/>
      <c r="AB31" s="456"/>
      <c r="AC31" s="474"/>
    </row>
    <row r="32" spans="2:29" ht="14.25" thickBot="1">
      <c r="B32" s="466"/>
      <c r="C32" s="456"/>
      <c r="D32" s="468"/>
      <c r="E32" s="468" t="s">
        <v>132</v>
      </c>
      <c r="F32" s="487"/>
      <c r="G32" s="487"/>
      <c r="H32" s="487"/>
      <c r="I32" s="487"/>
      <c r="J32" s="488"/>
      <c r="K32" s="488"/>
      <c r="L32" s="488"/>
      <c r="M32" s="488"/>
      <c r="N32" s="488"/>
      <c r="O32" s="489"/>
      <c r="P32" s="489"/>
      <c r="Q32" s="488"/>
      <c r="R32" s="488"/>
      <c r="S32" s="470"/>
      <c r="T32" s="470"/>
      <c r="U32" s="470"/>
      <c r="V32" s="470"/>
      <c r="W32" s="470"/>
      <c r="X32" s="470"/>
      <c r="Y32" s="457"/>
      <c r="Z32" s="457"/>
      <c r="AA32" s="457"/>
      <c r="AB32" s="456"/>
      <c r="AC32" s="474"/>
    </row>
    <row r="33" spans="2:29" ht="14.25" thickBot="1">
      <c r="B33" s="466"/>
      <c r="C33" s="456"/>
      <c r="D33" s="468"/>
      <c r="E33" s="469"/>
      <c r="F33" s="469"/>
      <c r="G33" s="469"/>
      <c r="H33" s="469"/>
      <c r="I33" s="469"/>
      <c r="J33" s="470"/>
      <c r="K33" s="470"/>
      <c r="L33" s="489" t="s">
        <v>117</v>
      </c>
      <c r="M33" s="470"/>
      <c r="N33" s="470"/>
      <c r="O33" s="858" t="s">
        <v>133</v>
      </c>
      <c r="P33" s="859"/>
      <c r="Q33" s="859"/>
      <c r="R33" s="859"/>
      <c r="S33" s="859"/>
      <c r="T33" s="859"/>
      <c r="U33" s="859"/>
      <c r="V33" s="859"/>
      <c r="W33" s="859"/>
      <c r="X33" s="859"/>
      <c r="Y33" s="859"/>
      <c r="Z33" s="860"/>
      <c r="AA33" s="474"/>
      <c r="AB33" s="456"/>
      <c r="AC33" s="474"/>
    </row>
    <row r="34" spans="2:29">
      <c r="B34" s="466"/>
      <c r="C34" s="456"/>
      <c r="D34" s="468"/>
      <c r="E34" s="469"/>
      <c r="F34" s="469"/>
      <c r="G34" s="469"/>
      <c r="H34" s="469"/>
      <c r="I34" s="469"/>
      <c r="J34" s="470"/>
      <c r="K34" s="470"/>
      <c r="L34" s="489"/>
      <c r="M34" s="470"/>
      <c r="N34" s="470"/>
      <c r="O34" s="470"/>
      <c r="P34" s="470"/>
      <c r="Q34" s="470"/>
      <c r="R34" s="470"/>
      <c r="S34" s="470"/>
      <c r="T34" s="470"/>
      <c r="U34" s="457"/>
      <c r="V34" s="457"/>
      <c r="W34" s="457"/>
      <c r="X34" s="456"/>
      <c r="Y34" s="470"/>
      <c r="Z34" s="457"/>
      <c r="AA34" s="456"/>
      <c r="AB34" s="456"/>
      <c r="AC34" s="474"/>
    </row>
    <row r="35" spans="2:29" ht="14.25" thickBot="1">
      <c r="B35" s="466"/>
      <c r="C35" s="457"/>
      <c r="D35" s="456"/>
      <c r="E35" s="468" t="s">
        <v>464</v>
      </c>
      <c r="F35" s="490"/>
      <c r="G35" s="490"/>
      <c r="H35" s="490"/>
      <c r="I35" s="490"/>
      <c r="J35" s="457"/>
      <c r="K35" s="457"/>
      <c r="L35" s="457"/>
      <c r="M35" s="457"/>
      <c r="N35" s="457"/>
      <c r="O35" s="457"/>
      <c r="P35" s="457"/>
      <c r="Q35" s="457"/>
      <c r="R35" s="457"/>
      <c r="S35" s="457"/>
      <c r="T35" s="457"/>
      <c r="U35" s="457"/>
      <c r="V35" s="457"/>
      <c r="W35" s="457"/>
      <c r="X35" s="457"/>
      <c r="Y35" s="457"/>
      <c r="Z35" s="457"/>
      <c r="AA35" s="457"/>
      <c r="AB35" s="456"/>
      <c r="AC35" s="474"/>
    </row>
    <row r="36" spans="2:29" ht="13.5" customHeight="1">
      <c r="B36" s="466"/>
      <c r="C36" s="861" t="s">
        <v>134</v>
      </c>
      <c r="D36" s="862"/>
      <c r="E36" s="865" t="s">
        <v>135</v>
      </c>
      <c r="F36" s="866"/>
      <c r="G36" s="866"/>
      <c r="H36" s="866"/>
      <c r="I36" s="866"/>
      <c r="J36" s="866"/>
      <c r="K36" s="866"/>
      <c r="L36" s="866"/>
      <c r="M36" s="866"/>
      <c r="N36" s="866"/>
      <c r="O36" s="867"/>
      <c r="P36" s="871" t="s">
        <v>136</v>
      </c>
      <c r="Q36" s="872"/>
      <c r="R36" s="872"/>
      <c r="S36" s="872"/>
      <c r="T36" s="872"/>
      <c r="U36" s="872"/>
      <c r="V36" s="872"/>
      <c r="W36" s="872"/>
      <c r="X36" s="873"/>
      <c r="Y36" s="877" t="s">
        <v>137</v>
      </c>
      <c r="Z36" s="878"/>
      <c r="AA36" s="879"/>
      <c r="AB36" s="456"/>
      <c r="AC36" s="474"/>
    </row>
    <row r="37" spans="2:29" ht="14.25" thickBot="1">
      <c r="B37" s="466"/>
      <c r="C37" s="863"/>
      <c r="D37" s="864"/>
      <c r="E37" s="868"/>
      <c r="F37" s="869"/>
      <c r="G37" s="869"/>
      <c r="H37" s="869"/>
      <c r="I37" s="869"/>
      <c r="J37" s="869"/>
      <c r="K37" s="869"/>
      <c r="L37" s="869"/>
      <c r="M37" s="869"/>
      <c r="N37" s="869"/>
      <c r="O37" s="870"/>
      <c r="P37" s="874"/>
      <c r="Q37" s="875"/>
      <c r="R37" s="875"/>
      <c r="S37" s="875"/>
      <c r="T37" s="875"/>
      <c r="U37" s="875"/>
      <c r="V37" s="875"/>
      <c r="W37" s="875"/>
      <c r="X37" s="876"/>
      <c r="Y37" s="880"/>
      <c r="Z37" s="881"/>
      <c r="AA37" s="882"/>
      <c r="AB37" s="456"/>
      <c r="AC37" s="474"/>
    </row>
    <row r="38" spans="2:29" ht="14.25" customHeight="1" thickBot="1">
      <c r="B38" s="466"/>
      <c r="C38" s="834"/>
      <c r="D38" s="835"/>
      <c r="E38" s="836"/>
      <c r="F38" s="836"/>
      <c r="G38" s="836"/>
      <c r="H38" s="836"/>
      <c r="I38" s="836"/>
      <c r="J38" s="836"/>
      <c r="K38" s="836"/>
      <c r="L38" s="836"/>
      <c r="M38" s="836"/>
      <c r="N38" s="836"/>
      <c r="O38" s="837"/>
      <c r="P38" s="838" t="s">
        <v>138</v>
      </c>
      <c r="Q38" s="839"/>
      <c r="R38" s="839"/>
      <c r="S38" s="839"/>
      <c r="T38" s="839"/>
      <c r="U38" s="839"/>
      <c r="V38" s="839"/>
      <c r="W38" s="839"/>
      <c r="X38" s="840"/>
      <c r="Y38" s="841"/>
      <c r="Z38" s="842"/>
      <c r="AA38" s="843" t="s">
        <v>129</v>
      </c>
      <c r="AB38" s="456"/>
      <c r="AC38" s="474"/>
    </row>
    <row r="39" spans="2:29" ht="14.25" customHeight="1" thickBot="1">
      <c r="B39" s="466"/>
      <c r="C39" s="834"/>
      <c r="D39" s="835"/>
      <c r="E39" s="851"/>
      <c r="F39" s="851"/>
      <c r="G39" s="851"/>
      <c r="H39" s="851"/>
      <c r="I39" s="851"/>
      <c r="J39" s="851"/>
      <c r="K39" s="851"/>
      <c r="L39" s="851"/>
      <c r="M39" s="851"/>
      <c r="N39" s="851"/>
      <c r="O39" s="852"/>
      <c r="P39" s="853" t="s">
        <v>139</v>
      </c>
      <c r="Q39" s="854"/>
      <c r="R39" s="854"/>
      <c r="S39" s="854"/>
      <c r="T39" s="854"/>
      <c r="U39" s="854"/>
      <c r="V39" s="854"/>
      <c r="W39" s="854"/>
      <c r="X39" s="855"/>
      <c r="Y39" s="856"/>
      <c r="Z39" s="857"/>
      <c r="AA39" s="843"/>
      <c r="AB39" s="456"/>
      <c r="AC39" s="474"/>
    </row>
    <row r="40" spans="2:29" ht="14.25" customHeight="1" thickBot="1">
      <c r="B40" s="466"/>
      <c r="C40" s="834"/>
      <c r="D40" s="835"/>
      <c r="E40" s="851"/>
      <c r="F40" s="851"/>
      <c r="G40" s="851"/>
      <c r="H40" s="851"/>
      <c r="I40" s="851"/>
      <c r="J40" s="851"/>
      <c r="K40" s="851"/>
      <c r="L40" s="851"/>
      <c r="M40" s="851"/>
      <c r="N40" s="851"/>
      <c r="O40" s="852"/>
      <c r="P40" s="853" t="s">
        <v>140</v>
      </c>
      <c r="Q40" s="854"/>
      <c r="R40" s="854"/>
      <c r="S40" s="854"/>
      <c r="T40" s="854"/>
      <c r="U40" s="854"/>
      <c r="V40" s="854"/>
      <c r="W40" s="854"/>
      <c r="X40" s="855"/>
      <c r="Y40" s="856"/>
      <c r="Z40" s="857"/>
      <c r="AA40" s="843"/>
      <c r="AB40" s="456"/>
      <c r="AC40" s="474"/>
    </row>
    <row r="41" spans="2:29" ht="14.25" customHeight="1" thickBot="1">
      <c r="B41" s="466"/>
      <c r="C41" s="834"/>
      <c r="D41" s="835"/>
      <c r="E41" s="851"/>
      <c r="F41" s="851"/>
      <c r="G41" s="851"/>
      <c r="H41" s="851"/>
      <c r="I41" s="851"/>
      <c r="J41" s="851"/>
      <c r="K41" s="851"/>
      <c r="L41" s="851"/>
      <c r="M41" s="851"/>
      <c r="N41" s="851"/>
      <c r="O41" s="852"/>
      <c r="P41" s="853" t="s">
        <v>141</v>
      </c>
      <c r="Q41" s="854"/>
      <c r="R41" s="854"/>
      <c r="S41" s="854"/>
      <c r="T41" s="854"/>
      <c r="U41" s="854"/>
      <c r="V41" s="854"/>
      <c r="W41" s="854"/>
      <c r="X41" s="855"/>
      <c r="Y41" s="856"/>
      <c r="Z41" s="857"/>
      <c r="AA41" s="843"/>
      <c r="AB41" s="456"/>
      <c r="AC41" s="474"/>
    </row>
    <row r="42" spans="2:29" ht="14.25" thickBot="1">
      <c r="B42" s="466"/>
      <c r="C42" s="834"/>
      <c r="D42" s="835"/>
      <c r="E42" s="844"/>
      <c r="F42" s="844"/>
      <c r="G42" s="844"/>
      <c r="H42" s="844"/>
      <c r="I42" s="844"/>
      <c r="J42" s="844"/>
      <c r="K42" s="844"/>
      <c r="L42" s="844"/>
      <c r="M42" s="844"/>
      <c r="N42" s="844"/>
      <c r="O42" s="845"/>
      <c r="P42" s="846"/>
      <c r="Q42" s="847"/>
      <c r="R42" s="847"/>
      <c r="S42" s="847"/>
      <c r="T42" s="847"/>
      <c r="U42" s="847"/>
      <c r="V42" s="847"/>
      <c r="W42" s="847"/>
      <c r="X42" s="848"/>
      <c r="Y42" s="849"/>
      <c r="Z42" s="850"/>
      <c r="AA42" s="843"/>
      <c r="AB42" s="456"/>
      <c r="AC42" s="474"/>
    </row>
    <row r="43" spans="2:29" ht="14.25" thickBot="1">
      <c r="B43" s="466"/>
      <c r="C43" s="834" t="s">
        <v>142</v>
      </c>
      <c r="D43" s="894"/>
      <c r="E43" s="894"/>
      <c r="F43" s="894"/>
      <c r="G43" s="894"/>
      <c r="H43" s="894"/>
      <c r="I43" s="894"/>
      <c r="J43" s="894"/>
      <c r="K43" s="894"/>
      <c r="L43" s="894"/>
      <c r="M43" s="894"/>
      <c r="N43" s="894"/>
      <c r="O43" s="894"/>
      <c r="P43" s="894"/>
      <c r="Q43" s="894"/>
      <c r="R43" s="894"/>
      <c r="S43" s="894"/>
      <c r="T43" s="894"/>
      <c r="U43" s="894"/>
      <c r="V43" s="894"/>
      <c r="W43" s="835"/>
      <c r="X43" s="491" t="s">
        <v>143</v>
      </c>
      <c r="Y43" s="895">
        <f>SUM(Y38:Z42)</f>
        <v>0</v>
      </c>
      <c r="Z43" s="896"/>
      <c r="AA43" s="492"/>
      <c r="AB43" s="456"/>
      <c r="AC43" s="474"/>
    </row>
    <row r="44" spans="2:29" ht="14.25" customHeight="1" thickBot="1">
      <c r="B44" s="466"/>
      <c r="C44" s="897" t="s">
        <v>144</v>
      </c>
      <c r="D44" s="898"/>
      <c r="E44" s="898"/>
      <c r="F44" s="898"/>
      <c r="G44" s="898"/>
      <c r="H44" s="898"/>
      <c r="I44" s="898"/>
      <c r="J44" s="898"/>
      <c r="K44" s="898"/>
      <c r="L44" s="898"/>
      <c r="M44" s="898"/>
      <c r="N44" s="898"/>
      <c r="O44" s="898"/>
      <c r="P44" s="898"/>
      <c r="Q44" s="898"/>
      <c r="R44" s="898"/>
      <c r="S44" s="899"/>
      <c r="T44" s="900" t="s">
        <v>145</v>
      </c>
      <c r="U44" s="901"/>
      <c r="V44" s="901"/>
      <c r="W44" s="901"/>
      <c r="X44" s="904" t="s">
        <v>146</v>
      </c>
      <c r="Y44" s="906" t="s">
        <v>147</v>
      </c>
      <c r="Z44" s="907"/>
      <c r="AA44" s="456"/>
      <c r="AB44" s="456"/>
      <c r="AC44" s="474"/>
    </row>
    <row r="45" spans="2:29" ht="14.25" customHeight="1" thickBot="1">
      <c r="B45" s="466"/>
      <c r="C45" s="908" t="s">
        <v>148</v>
      </c>
      <c r="D45" s="909"/>
      <c r="E45" s="909"/>
      <c r="F45" s="909"/>
      <c r="G45" s="909"/>
      <c r="H45" s="909"/>
      <c r="I45" s="909"/>
      <c r="J45" s="909"/>
      <c r="K45" s="909"/>
      <c r="L45" s="909"/>
      <c r="M45" s="909"/>
      <c r="N45" s="909"/>
      <c r="O45" s="909"/>
      <c r="P45" s="909"/>
      <c r="Q45" s="909"/>
      <c r="R45" s="909"/>
      <c r="S45" s="910"/>
      <c r="T45" s="902"/>
      <c r="U45" s="903"/>
      <c r="V45" s="903"/>
      <c r="W45" s="903"/>
      <c r="X45" s="905"/>
      <c r="Y45" s="911" t="str">
        <f>IF(Y43&lt;=Y28,"OK","上限超え")</f>
        <v>OK</v>
      </c>
      <c r="Z45" s="912"/>
      <c r="AA45" s="456"/>
      <c r="AB45" s="456"/>
      <c r="AC45" s="474"/>
    </row>
    <row r="46" spans="2:29">
      <c r="B46" s="466"/>
      <c r="C46" s="456"/>
      <c r="D46" s="456" t="s">
        <v>149</v>
      </c>
      <c r="E46" s="456"/>
      <c r="F46" s="456"/>
      <c r="G46" s="456"/>
      <c r="H46" s="456"/>
      <c r="I46" s="456"/>
      <c r="J46" s="456"/>
      <c r="K46" s="456"/>
      <c r="L46" s="456"/>
      <c r="M46" s="456"/>
      <c r="N46" s="456"/>
      <c r="O46" s="456"/>
      <c r="P46" s="456"/>
      <c r="Q46" s="456"/>
      <c r="R46" s="490"/>
      <c r="S46" s="490"/>
      <c r="T46" s="456"/>
      <c r="U46" s="490"/>
      <c r="V46" s="490"/>
      <c r="W46" s="490"/>
      <c r="X46" s="490"/>
      <c r="Y46" s="456"/>
      <c r="Z46" s="490"/>
      <c r="AA46" s="457"/>
      <c r="AB46" s="456"/>
      <c r="AC46" s="474"/>
    </row>
    <row r="47" spans="2:29">
      <c r="B47" s="466"/>
      <c r="C47" s="456"/>
      <c r="D47" s="456" t="s">
        <v>150</v>
      </c>
      <c r="E47" s="493"/>
      <c r="F47" s="493"/>
      <c r="G47" s="456"/>
      <c r="H47" s="493"/>
      <c r="I47" s="493"/>
      <c r="J47" s="456"/>
      <c r="K47" s="493"/>
      <c r="L47" s="493"/>
      <c r="M47" s="456"/>
      <c r="N47" s="456"/>
      <c r="O47" s="493"/>
      <c r="P47" s="493"/>
      <c r="Q47" s="456"/>
      <c r="R47" s="493"/>
      <c r="S47" s="493"/>
      <c r="T47" s="456"/>
      <c r="U47" s="493"/>
      <c r="V47" s="493"/>
      <c r="W47" s="493"/>
      <c r="X47" s="493"/>
      <c r="Y47" s="456"/>
      <c r="Z47" s="493"/>
      <c r="AA47" s="456"/>
      <c r="AB47" s="456"/>
      <c r="AC47" s="474"/>
    </row>
    <row r="48" spans="2:29" ht="14.25" thickBot="1">
      <c r="B48" s="466"/>
      <c r="C48" s="456"/>
      <c r="D48" s="456"/>
      <c r="E48" s="456"/>
      <c r="F48" s="456"/>
      <c r="G48" s="456"/>
      <c r="H48" s="456"/>
      <c r="I48" s="456"/>
      <c r="J48" s="456"/>
      <c r="K48" s="456"/>
      <c r="L48" s="456"/>
      <c r="M48" s="456"/>
      <c r="N48" s="456"/>
      <c r="O48" s="456"/>
      <c r="P48" s="456"/>
      <c r="Q48" s="456"/>
      <c r="R48" s="456"/>
      <c r="S48" s="456"/>
      <c r="T48" s="456"/>
      <c r="U48" s="456"/>
      <c r="V48" s="456"/>
      <c r="W48" s="456"/>
      <c r="X48" s="456"/>
      <c r="Y48" s="457"/>
      <c r="Z48" s="457"/>
      <c r="AA48" s="457"/>
      <c r="AB48" s="456"/>
      <c r="AC48" s="474"/>
    </row>
    <row r="49" spans="2:29">
      <c r="B49" s="466"/>
      <c r="C49" s="883" t="s">
        <v>151</v>
      </c>
      <c r="D49" s="884"/>
      <c r="E49" s="884"/>
      <c r="F49" s="884"/>
      <c r="G49" s="884"/>
      <c r="H49" s="884"/>
      <c r="I49" s="884"/>
      <c r="J49" s="884"/>
      <c r="K49" s="884"/>
      <c r="L49" s="884"/>
      <c r="M49" s="884"/>
      <c r="N49" s="884"/>
      <c r="O49" s="884"/>
      <c r="P49" s="884"/>
      <c r="Q49" s="884"/>
      <c r="R49" s="884"/>
      <c r="S49" s="884"/>
      <c r="T49" s="884"/>
      <c r="U49" s="884"/>
      <c r="V49" s="884"/>
      <c r="W49" s="884"/>
      <c r="X49" s="494"/>
      <c r="Y49" s="887" t="s">
        <v>118</v>
      </c>
      <c r="Z49" s="888"/>
      <c r="AA49" s="889"/>
      <c r="AB49" s="456"/>
      <c r="AC49" s="474"/>
    </row>
    <row r="50" spans="2:29" ht="14.25" thickBot="1">
      <c r="B50" s="466"/>
      <c r="C50" s="885"/>
      <c r="D50" s="886"/>
      <c r="E50" s="886"/>
      <c r="F50" s="886"/>
      <c r="G50" s="886"/>
      <c r="H50" s="886"/>
      <c r="I50" s="886"/>
      <c r="J50" s="886"/>
      <c r="K50" s="886"/>
      <c r="L50" s="886"/>
      <c r="M50" s="886"/>
      <c r="N50" s="886"/>
      <c r="O50" s="886"/>
      <c r="P50" s="886"/>
      <c r="Q50" s="886"/>
      <c r="R50" s="886"/>
      <c r="S50" s="886"/>
      <c r="T50" s="886"/>
      <c r="U50" s="886"/>
      <c r="V50" s="886"/>
      <c r="W50" s="886"/>
      <c r="X50" s="495"/>
      <c r="Y50" s="890"/>
      <c r="Z50" s="891"/>
      <c r="AA50" s="892"/>
      <c r="AB50" s="456"/>
      <c r="AC50" s="474"/>
    </row>
    <row r="51" spans="2:29">
      <c r="B51" s="496"/>
      <c r="C51" s="462"/>
      <c r="D51" s="462"/>
      <c r="E51" s="462"/>
      <c r="F51" s="462"/>
      <c r="G51" s="462"/>
      <c r="H51" s="462"/>
      <c r="I51" s="462"/>
      <c r="J51" s="462"/>
      <c r="K51" s="462"/>
      <c r="L51" s="462"/>
      <c r="M51" s="462"/>
      <c r="N51" s="462"/>
      <c r="O51" s="462"/>
      <c r="P51" s="462"/>
      <c r="Q51" s="462"/>
      <c r="R51" s="462"/>
      <c r="S51" s="462"/>
      <c r="T51" s="462"/>
      <c r="U51" s="462"/>
      <c r="V51" s="462"/>
      <c r="W51" s="462"/>
      <c r="X51" s="462"/>
      <c r="Y51" s="462"/>
      <c r="Z51" s="462"/>
      <c r="AA51" s="462"/>
      <c r="AB51" s="462"/>
      <c r="AC51" s="497"/>
    </row>
    <row r="52" spans="2:29">
      <c r="B52" s="456"/>
      <c r="C52" s="456"/>
      <c r="D52" s="456"/>
      <c r="E52" s="456"/>
      <c r="F52" s="456"/>
      <c r="G52" s="456"/>
      <c r="H52" s="456"/>
      <c r="I52" s="456"/>
      <c r="J52" s="456"/>
      <c r="K52" s="456"/>
      <c r="L52" s="456"/>
      <c r="M52" s="456"/>
      <c r="N52" s="456"/>
      <c r="O52" s="456"/>
      <c r="P52" s="456"/>
      <c r="Q52" s="456"/>
      <c r="R52" s="456"/>
      <c r="S52" s="456"/>
      <c r="T52" s="456"/>
      <c r="U52" s="456"/>
      <c r="V52" s="456"/>
      <c r="W52" s="456"/>
      <c r="X52" s="456"/>
      <c r="Y52" s="456"/>
      <c r="Z52" s="456"/>
      <c r="AA52" s="456"/>
      <c r="AB52" s="456"/>
      <c r="AC52" s="456"/>
    </row>
    <row r="53" spans="2:29">
      <c r="B53" s="456"/>
      <c r="C53" s="456"/>
      <c r="D53" s="456"/>
      <c r="E53" s="456"/>
      <c r="F53" s="456"/>
      <c r="G53" s="456"/>
      <c r="H53" s="456"/>
      <c r="I53" s="456"/>
      <c r="J53" s="456"/>
      <c r="K53" s="456"/>
      <c r="L53" s="456"/>
      <c r="M53" s="456"/>
      <c r="N53" s="456"/>
      <c r="O53" s="456"/>
      <c r="P53" s="456"/>
      <c r="Q53" s="456"/>
      <c r="R53" s="456"/>
      <c r="S53" s="456"/>
      <c r="T53" s="456"/>
      <c r="U53" s="456"/>
      <c r="V53" s="456"/>
      <c r="W53" s="456"/>
      <c r="X53" s="456"/>
      <c r="Y53" s="456"/>
      <c r="Z53" s="456"/>
      <c r="AA53" s="456"/>
      <c r="AB53" s="456"/>
      <c r="AC53" s="456"/>
    </row>
  </sheetData>
  <mergeCells count="52">
    <mergeCell ref="C49:W50"/>
    <mergeCell ref="Y49:AA50"/>
    <mergeCell ref="A1:F1"/>
    <mergeCell ref="C43:W43"/>
    <mergeCell ref="Y43:Z43"/>
    <mergeCell ref="C44:S44"/>
    <mergeCell ref="T44:W45"/>
    <mergeCell ref="X44:X45"/>
    <mergeCell ref="Y44:Z44"/>
    <mergeCell ref="C45:S45"/>
    <mergeCell ref="Y45:Z45"/>
    <mergeCell ref="C41:D41"/>
    <mergeCell ref="E41:O41"/>
    <mergeCell ref="P41:X41"/>
    <mergeCell ref="Y41:Z41"/>
    <mergeCell ref="C42:D42"/>
    <mergeCell ref="O33:Z33"/>
    <mergeCell ref="C36:D37"/>
    <mergeCell ref="E36:O37"/>
    <mergeCell ref="P36:X37"/>
    <mergeCell ref="Y36:AA37"/>
    <mergeCell ref="C38:D38"/>
    <mergeCell ref="E38:O38"/>
    <mergeCell ref="P38:X38"/>
    <mergeCell ref="Y38:Z38"/>
    <mergeCell ref="AA38:AA42"/>
    <mergeCell ref="E42:O42"/>
    <mergeCell ref="P42:X42"/>
    <mergeCell ref="Y42:Z42"/>
    <mergeCell ref="C39:D39"/>
    <mergeCell ref="E39:O39"/>
    <mergeCell ref="P39:X39"/>
    <mergeCell ref="Y39:Z39"/>
    <mergeCell ref="C40:D40"/>
    <mergeCell ref="E40:O40"/>
    <mergeCell ref="P40:X40"/>
    <mergeCell ref="Y40:Z40"/>
    <mergeCell ref="G28:V28"/>
    <mergeCell ref="Y28:Z28"/>
    <mergeCell ref="C11:AB11"/>
    <mergeCell ref="U3:AB3"/>
    <mergeCell ref="C5:AB5"/>
    <mergeCell ref="C6:AB6"/>
    <mergeCell ref="C8:G8"/>
    <mergeCell ref="H8:AB8"/>
    <mergeCell ref="C9:G9"/>
    <mergeCell ref="H9:AB9"/>
    <mergeCell ref="D14:AB14"/>
    <mergeCell ref="Y16:AA16"/>
    <mergeCell ref="D18:AB18"/>
    <mergeCell ref="J26:V26"/>
    <mergeCell ref="Y26:Z26"/>
  </mergeCells>
  <phoneticPr fontId="19"/>
  <pageMargins left="0.7" right="0.7" top="0.75" bottom="0.75" header="0.3" footer="0.3"/>
  <pageSetup paperSize="9" scale="81"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25"/>
  <sheetViews>
    <sheetView view="pageBreakPreview" zoomScaleNormal="100" zoomScaleSheetLayoutView="100" workbookViewId="0">
      <selection activeCell="E9" sqref="E9:G9"/>
    </sheetView>
  </sheetViews>
  <sheetFormatPr defaultRowHeight="18.75"/>
  <cols>
    <col min="1" max="1" width="4" style="2" customWidth="1"/>
    <col min="2" max="2" width="13.75" style="2" customWidth="1"/>
    <col min="3" max="3" width="8.25" style="2" customWidth="1"/>
    <col min="4" max="4" width="20.875" style="2" customWidth="1"/>
    <col min="5" max="6" width="18.375" style="2" customWidth="1"/>
    <col min="7" max="7" width="3.375" style="2" customWidth="1"/>
    <col min="8" max="16384" width="9" style="2"/>
  </cols>
  <sheetData>
    <row r="1" spans="1:7">
      <c r="A1" s="913" t="s">
        <v>514</v>
      </c>
      <c r="B1" s="914"/>
      <c r="C1" s="1"/>
      <c r="D1" s="1"/>
      <c r="E1" s="1"/>
      <c r="G1" s="3" t="s">
        <v>0</v>
      </c>
    </row>
    <row r="2" spans="1:7">
      <c r="A2" s="1"/>
      <c r="B2" s="915" t="s">
        <v>1</v>
      </c>
      <c r="C2" s="915"/>
      <c r="D2" s="915"/>
      <c r="E2" s="915"/>
      <c r="F2" s="915"/>
      <c r="G2" s="915"/>
    </row>
    <row r="3" spans="1:7">
      <c r="A3" s="1"/>
      <c r="B3" s="4"/>
      <c r="C3" s="4"/>
      <c r="D3" s="4"/>
      <c r="E3" s="4"/>
      <c r="F3" s="916" t="s">
        <v>2</v>
      </c>
      <c r="G3" s="916"/>
    </row>
    <row r="4" spans="1:7">
      <c r="A4" s="4"/>
      <c r="B4" s="5"/>
      <c r="C4" s="5"/>
      <c r="D4" s="5"/>
      <c r="E4" s="5"/>
      <c r="F4" s="5"/>
      <c r="G4" s="5"/>
    </row>
    <row r="5" spans="1:7">
      <c r="A5" s="917" t="s">
        <v>3</v>
      </c>
      <c r="B5" s="917"/>
      <c r="C5" s="918"/>
      <c r="D5" s="918"/>
      <c r="E5" s="918"/>
      <c r="F5" s="918"/>
      <c r="G5" s="918"/>
    </row>
    <row r="6" spans="1:7" ht="18.75" customHeight="1">
      <c r="A6" s="919" t="s">
        <v>4</v>
      </c>
      <c r="B6" s="919"/>
      <c r="C6" s="918" t="s">
        <v>5</v>
      </c>
      <c r="D6" s="918"/>
      <c r="E6" s="918"/>
      <c r="F6" s="918"/>
      <c r="G6" s="918"/>
    </row>
    <row r="7" spans="1:7" ht="40.5" customHeight="1">
      <c r="A7" s="922" t="s">
        <v>6</v>
      </c>
      <c r="B7" s="922"/>
      <c r="C7" s="918" t="s">
        <v>7</v>
      </c>
      <c r="D7" s="918"/>
      <c r="E7" s="918"/>
      <c r="F7" s="918"/>
      <c r="G7" s="918"/>
    </row>
    <row r="8" spans="1:7">
      <c r="A8" s="1"/>
      <c r="B8" s="5"/>
      <c r="C8" s="6"/>
      <c r="D8" s="6"/>
      <c r="E8" s="6"/>
      <c r="F8" s="6"/>
      <c r="G8" s="6"/>
    </row>
    <row r="9" spans="1:7" ht="120" customHeight="1">
      <c r="A9" s="7" t="s">
        <v>8</v>
      </c>
      <c r="B9" s="923" t="s">
        <v>9</v>
      </c>
      <c r="C9" s="923"/>
      <c r="D9" s="923"/>
      <c r="E9" s="918" t="s">
        <v>10</v>
      </c>
      <c r="F9" s="918"/>
      <c r="G9" s="918"/>
    </row>
    <row r="10" spans="1:7" ht="102.75" customHeight="1">
      <c r="A10" s="7" t="s">
        <v>11</v>
      </c>
      <c r="B10" s="921" t="s">
        <v>12</v>
      </c>
      <c r="C10" s="921"/>
      <c r="D10" s="921"/>
      <c r="E10" s="918" t="s">
        <v>10</v>
      </c>
      <c r="F10" s="918"/>
      <c r="G10" s="918"/>
    </row>
    <row r="11" spans="1:7" ht="75.75" customHeight="1">
      <c r="A11" s="7" t="s">
        <v>13</v>
      </c>
      <c r="B11" s="921" t="s">
        <v>14</v>
      </c>
      <c r="C11" s="921"/>
      <c r="D11" s="921"/>
      <c r="E11" s="918" t="s">
        <v>10</v>
      </c>
      <c r="F11" s="918"/>
      <c r="G11" s="918"/>
    </row>
    <row r="12" spans="1:7" ht="75.75" customHeight="1">
      <c r="A12" s="7" t="s">
        <v>15</v>
      </c>
      <c r="B12" s="921" t="s">
        <v>16</v>
      </c>
      <c r="C12" s="921"/>
      <c r="D12" s="921"/>
      <c r="E12" s="918" t="s">
        <v>10</v>
      </c>
      <c r="F12" s="918"/>
      <c r="G12" s="918"/>
    </row>
    <row r="13" spans="1:7" ht="18.75" customHeight="1">
      <c r="A13" s="920" t="s">
        <v>17</v>
      </c>
      <c r="B13" s="921" t="s">
        <v>18</v>
      </c>
      <c r="C13" s="9"/>
      <c r="D13" s="9"/>
      <c r="E13" s="10"/>
      <c r="F13" s="10"/>
      <c r="G13" s="11"/>
    </row>
    <row r="14" spans="1:7" ht="27">
      <c r="A14" s="920"/>
      <c r="B14" s="921"/>
      <c r="C14" s="6"/>
      <c r="D14" s="917" t="s">
        <v>19</v>
      </c>
      <c r="E14" s="12" t="s">
        <v>20</v>
      </c>
      <c r="F14" s="8" t="s">
        <v>21</v>
      </c>
      <c r="G14" s="13"/>
    </row>
    <row r="15" spans="1:7">
      <c r="A15" s="920"/>
      <c r="B15" s="921"/>
      <c r="C15" s="6"/>
      <c r="D15" s="917"/>
      <c r="E15" s="14" t="s">
        <v>22</v>
      </c>
      <c r="F15" s="14" t="s">
        <v>22</v>
      </c>
      <c r="G15" s="13"/>
    </row>
    <row r="16" spans="1:7">
      <c r="A16" s="920"/>
      <c r="B16" s="921"/>
      <c r="C16" s="6"/>
      <c r="D16" s="15" t="s">
        <v>23</v>
      </c>
      <c r="E16" s="16"/>
      <c r="F16" s="16"/>
      <c r="G16" s="13"/>
    </row>
    <row r="17" spans="1:7">
      <c r="A17" s="920"/>
      <c r="B17" s="921"/>
      <c r="C17" s="6"/>
      <c r="D17" s="15" t="s">
        <v>24</v>
      </c>
      <c r="E17" s="16"/>
      <c r="F17" s="16"/>
      <c r="G17" s="13"/>
    </row>
    <row r="18" spans="1:7">
      <c r="A18" s="920"/>
      <c r="B18" s="921"/>
      <c r="C18" s="6"/>
      <c r="D18" s="15" t="s">
        <v>25</v>
      </c>
      <c r="E18" s="16"/>
      <c r="F18" s="16"/>
      <c r="G18" s="13"/>
    </row>
    <row r="19" spans="1:7">
      <c r="A19" s="920"/>
      <c r="B19" s="921"/>
      <c r="C19" s="6"/>
      <c r="D19" s="15" t="s">
        <v>26</v>
      </c>
      <c r="E19" s="16"/>
      <c r="F19" s="16"/>
      <c r="G19" s="13"/>
    </row>
    <row r="20" spans="1:7">
      <c r="A20" s="920"/>
      <c r="B20" s="921"/>
      <c r="C20" s="6"/>
      <c r="D20" s="17" t="s">
        <v>27</v>
      </c>
      <c r="E20" s="16"/>
      <c r="F20" s="16"/>
      <c r="G20" s="13"/>
    </row>
    <row r="21" spans="1:7">
      <c r="A21" s="920"/>
      <c r="B21" s="921"/>
      <c r="C21" s="6"/>
      <c r="D21" s="17" t="s">
        <v>28</v>
      </c>
      <c r="E21" s="16"/>
      <c r="F21" s="16"/>
      <c r="G21" s="13"/>
    </row>
    <row r="22" spans="1:7">
      <c r="A22" s="920"/>
      <c r="B22" s="921"/>
      <c r="C22" s="6"/>
      <c r="D22" s="17" t="s">
        <v>28</v>
      </c>
      <c r="E22" s="16"/>
      <c r="F22" s="16"/>
      <c r="G22" s="13"/>
    </row>
    <row r="23" spans="1:7" ht="8.25" customHeight="1">
      <c r="A23" s="920"/>
      <c r="B23" s="921"/>
      <c r="C23" s="18"/>
      <c r="D23" s="18"/>
      <c r="E23" s="18"/>
      <c r="F23" s="18"/>
      <c r="G23" s="19"/>
    </row>
    <row r="24" spans="1:7" ht="9" customHeight="1">
      <c r="A24" s="1"/>
      <c r="B24" s="20"/>
      <c r="C24" s="20"/>
      <c r="D24" s="20"/>
      <c r="E24" s="20"/>
      <c r="F24" s="20"/>
      <c r="G24" s="20"/>
    </row>
    <row r="25" spans="1:7" ht="46.5" customHeight="1">
      <c r="A25" s="1"/>
      <c r="B25" s="924" t="s">
        <v>29</v>
      </c>
      <c r="C25" s="924"/>
      <c r="D25" s="924"/>
      <c r="E25" s="924"/>
      <c r="F25" s="924"/>
      <c r="G25" s="924"/>
    </row>
  </sheetData>
  <sheetProtection selectLockedCells="1" selectUnlockedCells="1"/>
  <mergeCells count="21">
    <mergeCell ref="B25:G25"/>
    <mergeCell ref="B11:D11"/>
    <mergeCell ref="E11:G11"/>
    <mergeCell ref="B12:D12"/>
    <mergeCell ref="E12:G12"/>
    <mergeCell ref="A6:B6"/>
    <mergeCell ref="C6:G6"/>
    <mergeCell ref="A13:A23"/>
    <mergeCell ref="B13:B23"/>
    <mergeCell ref="D14:D15"/>
    <mergeCell ref="A7:B7"/>
    <mergeCell ref="C7:G7"/>
    <mergeCell ref="B9:D9"/>
    <mergeCell ref="E9:G9"/>
    <mergeCell ref="B10:D10"/>
    <mergeCell ref="E10:G10"/>
    <mergeCell ref="A1:B1"/>
    <mergeCell ref="B2:G2"/>
    <mergeCell ref="F3:G3"/>
    <mergeCell ref="A5:B5"/>
    <mergeCell ref="C5:G5"/>
  </mergeCells>
  <phoneticPr fontId="19"/>
  <pageMargins left="0.70833333333333337" right="0.70833333333333337" top="0.74791666666666667" bottom="0.74791666666666667" header="0.51181102362204722" footer="0.51181102362204722"/>
  <pageSetup paperSize="9" scale="90" firstPageNumber="0" orientation="portrait" useFirstPageNumber="1" horizontalDpi="300" verticalDpi="300"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C1:K17"/>
  <sheetViews>
    <sheetView view="pageBreakPreview" zoomScaleNormal="100" zoomScaleSheetLayoutView="100" workbookViewId="0">
      <selection activeCell="E6" sqref="E6:J6"/>
    </sheetView>
  </sheetViews>
  <sheetFormatPr defaultRowHeight="13.5"/>
  <cols>
    <col min="1" max="1" width="0.75" style="23" customWidth="1"/>
    <col min="2" max="2" width="4.25" style="23" customWidth="1"/>
    <col min="3" max="3" width="14.5" style="23" customWidth="1"/>
    <col min="4" max="4" width="6.5" style="23" customWidth="1"/>
    <col min="5" max="10" width="9" style="23"/>
    <col min="11" max="11" width="2.75" style="23" customWidth="1"/>
    <col min="12" max="16384" width="9" style="23"/>
  </cols>
  <sheetData>
    <row r="1" spans="3:11" ht="26.25" customHeight="1">
      <c r="C1" s="22" t="s">
        <v>30</v>
      </c>
      <c r="D1" s="22"/>
      <c r="E1" s="22"/>
      <c r="F1" s="22"/>
      <c r="G1" s="22"/>
      <c r="H1" s="22"/>
      <c r="I1" s="22"/>
      <c r="J1" s="22"/>
    </row>
    <row r="2" spans="3:11" ht="30" customHeight="1">
      <c r="C2" s="22"/>
      <c r="D2" s="22"/>
      <c r="E2" s="22"/>
      <c r="F2" s="22"/>
      <c r="G2" s="22"/>
      <c r="H2" s="925" t="s">
        <v>31</v>
      </c>
      <c r="I2" s="925"/>
      <c r="J2" s="925"/>
    </row>
    <row r="3" spans="3:11" ht="44.25" customHeight="1">
      <c r="C3" s="926" t="s">
        <v>32</v>
      </c>
      <c r="D3" s="926"/>
      <c r="E3" s="926"/>
      <c r="F3" s="926"/>
      <c r="G3" s="926"/>
      <c r="H3" s="926"/>
      <c r="I3" s="926"/>
      <c r="J3" s="926"/>
    </row>
    <row r="4" spans="3:11" ht="22.5" customHeight="1"/>
    <row r="5" spans="3:11" ht="39.950000000000003" customHeight="1">
      <c r="C5" s="927" t="s">
        <v>33</v>
      </c>
      <c r="D5" s="927"/>
      <c r="E5" s="927"/>
      <c r="F5" s="927"/>
      <c r="G5" s="927"/>
      <c r="H5" s="927"/>
      <c r="I5" s="927"/>
      <c r="J5" s="927"/>
      <c r="K5" s="24"/>
    </row>
    <row r="6" spans="3:11" ht="39.950000000000003" customHeight="1">
      <c r="C6" s="927" t="s">
        <v>34</v>
      </c>
      <c r="D6" s="927"/>
      <c r="E6" s="927"/>
      <c r="F6" s="927"/>
      <c r="G6" s="927"/>
      <c r="H6" s="927"/>
      <c r="I6" s="927"/>
      <c r="J6" s="927"/>
      <c r="K6" s="24"/>
    </row>
    <row r="7" spans="3:11" ht="39.950000000000003" customHeight="1">
      <c r="C7" s="927" t="s">
        <v>35</v>
      </c>
      <c r="D7" s="927"/>
      <c r="E7" s="927"/>
      <c r="F7" s="927"/>
      <c r="G7" s="927"/>
      <c r="H7" s="927"/>
      <c r="I7" s="927"/>
      <c r="J7" s="927"/>
      <c r="K7" s="24"/>
    </row>
    <row r="8" spans="3:11" ht="39.950000000000003" customHeight="1">
      <c r="C8" s="927" t="s">
        <v>36</v>
      </c>
      <c r="D8" s="927"/>
      <c r="E8" s="927" t="s">
        <v>37</v>
      </c>
      <c r="F8" s="927"/>
      <c r="G8" s="927"/>
      <c r="H8" s="927"/>
      <c r="I8" s="927"/>
      <c r="J8" s="927"/>
      <c r="K8" s="24"/>
    </row>
    <row r="9" spans="3:11" ht="39.950000000000003" customHeight="1">
      <c r="C9" s="930" t="s">
        <v>38</v>
      </c>
      <c r="D9" s="927">
        <v>1</v>
      </c>
      <c r="E9" s="931" t="s">
        <v>39</v>
      </c>
      <c r="F9" s="931"/>
      <c r="G9" s="931"/>
      <c r="H9" s="931"/>
      <c r="I9" s="931"/>
      <c r="J9" s="931"/>
      <c r="K9" s="24"/>
    </row>
    <row r="10" spans="3:11" ht="43.5" customHeight="1">
      <c r="C10" s="930"/>
      <c r="D10" s="927"/>
      <c r="E10" s="927"/>
      <c r="F10" s="927"/>
      <c r="G10" s="927"/>
      <c r="H10" s="927"/>
      <c r="I10" s="927"/>
      <c r="J10" s="927"/>
      <c r="K10" s="24"/>
    </row>
    <row r="11" spans="3:11" ht="39.950000000000003" customHeight="1">
      <c r="C11" s="930"/>
      <c r="D11" s="927">
        <v>2</v>
      </c>
      <c r="E11" s="931" t="s">
        <v>40</v>
      </c>
      <c r="F11" s="931"/>
      <c r="G11" s="931"/>
      <c r="H11" s="931"/>
      <c r="I11" s="931"/>
      <c r="J11" s="931"/>
      <c r="K11" s="24"/>
    </row>
    <row r="12" spans="3:11" ht="39.950000000000003" customHeight="1">
      <c r="C12" s="930"/>
      <c r="D12" s="927"/>
      <c r="E12" s="927"/>
      <c r="F12" s="927"/>
      <c r="G12" s="927"/>
      <c r="H12" s="927"/>
      <c r="I12" s="927"/>
      <c r="J12" s="927"/>
      <c r="K12" s="24"/>
    </row>
    <row r="13" spans="3:11" ht="39.950000000000003" customHeight="1">
      <c r="C13" s="25" t="s">
        <v>41</v>
      </c>
      <c r="D13" s="25"/>
      <c r="E13" s="25"/>
      <c r="F13" s="25"/>
      <c r="G13" s="25"/>
      <c r="H13" s="25"/>
      <c r="I13" s="25"/>
      <c r="J13" s="25"/>
      <c r="K13" s="24"/>
    </row>
    <row r="14" spans="3:11" ht="58.5" customHeight="1">
      <c r="C14" s="928" t="s">
        <v>42</v>
      </c>
      <c r="D14" s="929"/>
      <c r="E14" s="929"/>
      <c r="F14" s="929"/>
      <c r="G14" s="929"/>
      <c r="H14" s="929"/>
      <c r="I14" s="929"/>
      <c r="J14" s="929"/>
      <c r="K14" s="24"/>
    </row>
    <row r="15" spans="3:11" ht="39.950000000000003" customHeight="1">
      <c r="C15" s="24"/>
      <c r="D15" s="24"/>
      <c r="E15" s="24"/>
      <c r="F15" s="24"/>
      <c r="G15" s="24"/>
      <c r="H15" s="24"/>
      <c r="I15" s="24"/>
      <c r="J15" s="24"/>
      <c r="K15" s="24"/>
    </row>
    <row r="16" spans="3:11" ht="14.25">
      <c r="C16" s="24"/>
      <c r="D16" s="24"/>
      <c r="E16" s="24"/>
      <c r="F16" s="24"/>
      <c r="G16" s="24"/>
      <c r="H16" s="24"/>
      <c r="I16" s="24"/>
      <c r="J16" s="24"/>
      <c r="K16" s="24"/>
    </row>
    <row r="17" spans="3:11" ht="14.25">
      <c r="C17" s="24"/>
      <c r="D17" s="24"/>
      <c r="E17" s="24"/>
      <c r="F17" s="24"/>
      <c r="G17" s="24"/>
      <c r="H17" s="24"/>
      <c r="I17" s="24"/>
      <c r="J17" s="24"/>
      <c r="K17" s="24"/>
    </row>
  </sheetData>
  <mergeCells count="18">
    <mergeCell ref="C14:J14"/>
    <mergeCell ref="C7:D7"/>
    <mergeCell ref="E7:J7"/>
    <mergeCell ref="C8:D8"/>
    <mergeCell ref="E8:J8"/>
    <mergeCell ref="C9:C12"/>
    <mergeCell ref="D9:D10"/>
    <mergeCell ref="E9:J9"/>
    <mergeCell ref="E10:J10"/>
    <mergeCell ref="D11:D12"/>
    <mergeCell ref="E12:J12"/>
    <mergeCell ref="E11:J11"/>
    <mergeCell ref="H2:J2"/>
    <mergeCell ref="C3:J3"/>
    <mergeCell ref="C5:D5"/>
    <mergeCell ref="E5:J5"/>
    <mergeCell ref="C6:D6"/>
    <mergeCell ref="E6:J6"/>
  </mergeCells>
  <phoneticPr fontId="19"/>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U43"/>
  <sheetViews>
    <sheetView view="pageBreakPreview" zoomScale="60" zoomScaleNormal="100" workbookViewId="0">
      <selection activeCell="F27" sqref="F27"/>
    </sheetView>
  </sheetViews>
  <sheetFormatPr defaultRowHeight="31.5" customHeight="1"/>
  <cols>
    <col min="1" max="1" width="18.25" style="168" customWidth="1"/>
    <col min="2" max="2" width="17.25" style="168" customWidth="1"/>
    <col min="3" max="3" width="18" style="168" customWidth="1"/>
    <col min="4" max="4" width="29.5" style="168" customWidth="1"/>
    <col min="5" max="5" width="5.125" style="168" customWidth="1"/>
    <col min="6" max="6" width="8.75" style="168" customWidth="1"/>
    <col min="7" max="7" width="16.375" style="168" customWidth="1"/>
    <col min="8" max="9" width="16.125" style="168" customWidth="1"/>
    <col min="10" max="10" width="2.125" style="168" customWidth="1"/>
    <col min="11" max="255" width="9" style="168"/>
    <col min="256" max="16384" width="9" style="65"/>
  </cols>
  <sheetData>
    <row r="1" spans="1:255" ht="31.5" customHeight="1">
      <c r="A1" s="65" t="s">
        <v>281</v>
      </c>
      <c r="B1" s="65"/>
      <c r="C1" s="65"/>
      <c r="D1" s="65"/>
      <c r="E1" s="65"/>
      <c r="F1" s="65"/>
      <c r="G1" s="65"/>
      <c r="H1" s="999"/>
      <c r="I1" s="999"/>
      <c r="J1" s="65"/>
      <c r="K1" s="65"/>
      <c r="L1" s="65"/>
      <c r="M1" s="65"/>
      <c r="N1" s="65"/>
      <c r="O1" s="65"/>
      <c r="P1" s="65"/>
      <c r="Q1" s="65"/>
      <c r="R1" s="65"/>
      <c r="S1" s="65"/>
      <c r="T1" s="65"/>
      <c r="U1" s="65"/>
      <c r="V1" s="65"/>
      <c r="W1" s="65"/>
      <c r="X1" s="65"/>
      <c r="Y1" s="65"/>
      <c r="Z1" s="65"/>
      <c r="AA1" s="65"/>
      <c r="AB1" s="65"/>
      <c r="AC1" s="65"/>
      <c r="AD1" s="65"/>
      <c r="AE1" s="65"/>
      <c r="AF1" s="65"/>
      <c r="AG1" s="65"/>
      <c r="AH1" s="65"/>
      <c r="AI1" s="65"/>
      <c r="AJ1" s="65"/>
      <c r="AK1" s="65"/>
      <c r="AL1" s="65"/>
      <c r="AM1" s="65"/>
      <c r="AN1" s="65"/>
      <c r="AO1" s="65"/>
      <c r="AP1" s="65"/>
      <c r="AQ1" s="65"/>
      <c r="AR1" s="65"/>
      <c r="AS1" s="65"/>
      <c r="AT1" s="65"/>
      <c r="AU1" s="65"/>
      <c r="AV1" s="65"/>
      <c r="AW1" s="65"/>
      <c r="AX1" s="65"/>
      <c r="AY1" s="65"/>
      <c r="AZ1" s="65"/>
      <c r="BA1" s="65"/>
      <c r="BB1" s="65"/>
      <c r="BC1" s="65"/>
      <c r="BD1" s="65"/>
      <c r="BE1" s="65"/>
      <c r="BF1" s="65"/>
      <c r="BG1" s="65"/>
      <c r="BH1" s="65"/>
      <c r="BI1" s="65"/>
      <c r="BJ1" s="65"/>
      <c r="BK1" s="65"/>
      <c r="BL1" s="65"/>
      <c r="BM1" s="65"/>
      <c r="BN1" s="65"/>
      <c r="BO1" s="65"/>
      <c r="BP1" s="65"/>
      <c r="BQ1" s="65"/>
      <c r="BR1" s="65"/>
      <c r="BS1" s="65"/>
      <c r="BT1" s="65"/>
      <c r="BU1" s="65"/>
      <c r="BV1" s="65"/>
      <c r="BW1" s="65"/>
      <c r="BX1" s="65"/>
      <c r="BY1" s="65"/>
      <c r="BZ1" s="65"/>
      <c r="CA1" s="65"/>
      <c r="CB1" s="65"/>
      <c r="CC1" s="65"/>
      <c r="CD1" s="65"/>
      <c r="CE1" s="65"/>
      <c r="CF1" s="65"/>
      <c r="CG1" s="65"/>
      <c r="CH1" s="65"/>
      <c r="CI1" s="65"/>
      <c r="CJ1" s="65"/>
      <c r="CK1" s="65"/>
      <c r="CL1" s="65"/>
      <c r="CM1" s="65"/>
      <c r="CN1" s="65"/>
      <c r="CO1" s="65"/>
      <c r="CP1" s="65"/>
      <c r="CQ1" s="65"/>
      <c r="CR1" s="65"/>
      <c r="CS1" s="65"/>
      <c r="CT1" s="65"/>
      <c r="CU1" s="65"/>
      <c r="CV1" s="65"/>
      <c r="CW1" s="65"/>
      <c r="CX1" s="65"/>
      <c r="CY1" s="65"/>
      <c r="CZ1" s="65"/>
      <c r="DA1" s="65"/>
      <c r="DB1" s="65"/>
      <c r="DC1" s="65"/>
      <c r="DD1" s="65"/>
      <c r="DE1" s="65"/>
      <c r="DF1" s="65"/>
      <c r="DG1" s="65"/>
      <c r="DH1" s="65"/>
      <c r="DI1" s="65"/>
      <c r="DJ1" s="65"/>
      <c r="DK1" s="65"/>
      <c r="DL1" s="65"/>
      <c r="DM1" s="65"/>
      <c r="DN1" s="65"/>
      <c r="DO1" s="65"/>
      <c r="DP1" s="65"/>
      <c r="DQ1" s="65"/>
      <c r="DR1" s="65"/>
      <c r="DS1" s="65"/>
      <c r="DT1" s="65"/>
      <c r="DU1" s="65"/>
      <c r="DV1" s="65"/>
      <c r="DW1" s="65"/>
      <c r="DX1" s="65"/>
      <c r="DY1" s="65"/>
      <c r="DZ1" s="65"/>
      <c r="EA1" s="65"/>
      <c r="EB1" s="65"/>
      <c r="EC1" s="65"/>
      <c r="ED1" s="65"/>
      <c r="EE1" s="65"/>
      <c r="EF1" s="65"/>
      <c r="EG1" s="65"/>
      <c r="EH1" s="65"/>
      <c r="EI1" s="65"/>
      <c r="EJ1" s="65"/>
      <c r="EK1" s="65"/>
      <c r="EL1" s="65"/>
      <c r="EM1" s="65"/>
      <c r="EN1" s="65"/>
      <c r="EO1" s="65"/>
      <c r="EP1" s="65"/>
      <c r="EQ1" s="65"/>
      <c r="ER1" s="65"/>
      <c r="ES1" s="65"/>
      <c r="ET1" s="65"/>
      <c r="EU1" s="65"/>
      <c r="EV1" s="65"/>
      <c r="EW1" s="65"/>
      <c r="EX1" s="65"/>
      <c r="EY1" s="65"/>
      <c r="EZ1" s="65"/>
      <c r="FA1" s="65"/>
      <c r="FB1" s="65"/>
      <c r="FC1" s="65"/>
      <c r="FD1" s="65"/>
      <c r="FE1" s="65"/>
      <c r="FF1" s="65"/>
      <c r="FG1" s="65"/>
      <c r="FH1" s="65"/>
      <c r="FI1" s="65"/>
      <c r="FJ1" s="65"/>
      <c r="FK1" s="65"/>
      <c r="FL1" s="65"/>
      <c r="FM1" s="65"/>
      <c r="FN1" s="65"/>
      <c r="FO1" s="65"/>
      <c r="FP1" s="65"/>
      <c r="FQ1" s="65"/>
      <c r="FR1" s="65"/>
      <c r="FS1" s="65"/>
      <c r="FT1" s="65"/>
      <c r="FU1" s="65"/>
      <c r="FV1" s="65"/>
      <c r="FW1" s="65"/>
      <c r="FX1" s="65"/>
      <c r="FY1" s="65"/>
      <c r="FZ1" s="65"/>
      <c r="GA1" s="65"/>
      <c r="GB1" s="65"/>
      <c r="GC1" s="65"/>
      <c r="GD1" s="65"/>
      <c r="GE1" s="65"/>
      <c r="GF1" s="65"/>
      <c r="GG1" s="65"/>
      <c r="GH1" s="65"/>
      <c r="GI1" s="65"/>
      <c r="GJ1" s="65"/>
      <c r="GK1" s="65"/>
      <c r="GL1" s="65"/>
      <c r="GM1" s="65"/>
      <c r="GN1" s="65"/>
      <c r="GO1" s="65"/>
      <c r="GP1" s="65"/>
      <c r="GQ1" s="65"/>
      <c r="GR1" s="65"/>
      <c r="GS1" s="65"/>
      <c r="GT1" s="65"/>
      <c r="GU1" s="65"/>
      <c r="GV1" s="65"/>
      <c r="GW1" s="65"/>
      <c r="GX1" s="65"/>
      <c r="GY1" s="65"/>
      <c r="GZ1" s="65"/>
      <c r="HA1" s="65"/>
      <c r="HB1" s="65"/>
      <c r="HC1" s="65"/>
      <c r="HD1" s="65"/>
      <c r="HE1" s="65"/>
      <c r="HF1" s="65"/>
      <c r="HG1" s="65"/>
      <c r="HH1" s="65"/>
      <c r="HI1" s="65"/>
      <c r="HJ1" s="65"/>
      <c r="HK1" s="65"/>
      <c r="HL1" s="65"/>
      <c r="HM1" s="65"/>
      <c r="HN1" s="65"/>
      <c r="HO1" s="65"/>
      <c r="HP1" s="65"/>
      <c r="HQ1" s="65"/>
      <c r="HR1" s="65"/>
      <c r="HS1" s="65"/>
      <c r="HT1" s="65"/>
      <c r="HU1" s="65"/>
      <c r="HV1" s="65"/>
      <c r="HW1" s="65"/>
      <c r="HX1" s="65"/>
      <c r="HY1" s="65"/>
      <c r="HZ1" s="65"/>
      <c r="IA1" s="65"/>
      <c r="IB1" s="65"/>
      <c r="IC1" s="65"/>
      <c r="ID1" s="65"/>
      <c r="IE1" s="65"/>
      <c r="IF1" s="65"/>
      <c r="IG1" s="65"/>
      <c r="IH1" s="65"/>
      <c r="II1" s="65"/>
      <c r="IJ1" s="65"/>
      <c r="IK1" s="65"/>
      <c r="IL1" s="65"/>
      <c r="IM1" s="65"/>
      <c r="IN1" s="65"/>
      <c r="IO1" s="65"/>
      <c r="IP1" s="65"/>
      <c r="IQ1" s="65"/>
      <c r="IR1" s="65"/>
      <c r="IS1" s="65"/>
      <c r="IT1" s="65"/>
      <c r="IU1" s="65"/>
    </row>
    <row r="2" spans="1:255" ht="31.5" customHeight="1">
      <c r="H2" s="1000" t="s">
        <v>249</v>
      </c>
      <c r="I2" s="1000"/>
    </row>
    <row r="3" spans="1:255" ht="16.5" customHeight="1">
      <c r="A3" s="169"/>
      <c r="B3" s="169"/>
      <c r="C3" s="169"/>
      <c r="D3" s="169"/>
      <c r="E3" s="169"/>
      <c r="F3" s="169"/>
      <c r="G3" s="169"/>
      <c r="H3" s="169"/>
      <c r="I3" s="169"/>
      <c r="J3" s="169"/>
      <c r="K3" s="169"/>
      <c r="L3" s="169"/>
      <c r="M3" s="169"/>
      <c r="N3" s="169"/>
      <c r="O3" s="169"/>
      <c r="P3" s="169"/>
      <c r="Q3" s="967"/>
      <c r="R3" s="967"/>
      <c r="S3" s="967"/>
      <c r="T3" s="967"/>
      <c r="U3" s="967"/>
      <c r="V3" s="967"/>
      <c r="W3" s="967"/>
      <c r="X3" s="967"/>
      <c r="Y3" s="170"/>
      <c r="Z3" s="170"/>
      <c r="AA3" s="169"/>
      <c r="AB3" s="169"/>
      <c r="AC3" s="169"/>
      <c r="AD3" s="169"/>
      <c r="AE3" s="169"/>
      <c r="AF3" s="169"/>
      <c r="AG3" s="169"/>
      <c r="AH3" s="169"/>
      <c r="AI3" s="169"/>
      <c r="AJ3" s="169"/>
      <c r="AK3" s="169"/>
      <c r="AL3" s="169"/>
      <c r="AM3" s="169"/>
      <c r="AN3" s="169"/>
      <c r="AO3" s="169"/>
      <c r="AP3" s="169"/>
      <c r="AQ3" s="169"/>
      <c r="AR3" s="169"/>
      <c r="AS3" s="169"/>
      <c r="AT3" s="169"/>
      <c r="AU3" s="169"/>
      <c r="AV3" s="169"/>
      <c r="AW3" s="169"/>
      <c r="AX3" s="169"/>
      <c r="AY3" s="169"/>
      <c r="AZ3" s="169"/>
      <c r="BA3" s="169"/>
      <c r="BB3" s="169"/>
      <c r="BC3" s="169"/>
      <c r="BD3" s="169"/>
      <c r="BE3" s="169"/>
      <c r="BF3" s="169"/>
      <c r="BG3" s="169"/>
      <c r="BH3" s="169"/>
      <c r="BI3" s="169"/>
      <c r="BJ3" s="169"/>
      <c r="BK3" s="169"/>
      <c r="BL3" s="169"/>
      <c r="BM3" s="169"/>
      <c r="BN3" s="169"/>
      <c r="BO3" s="169"/>
      <c r="BP3" s="169"/>
      <c r="BQ3" s="169"/>
      <c r="BR3" s="169"/>
      <c r="BS3" s="169"/>
      <c r="BT3" s="169"/>
      <c r="BU3" s="169"/>
      <c r="BV3" s="169"/>
      <c r="BW3" s="169"/>
      <c r="BX3" s="169"/>
      <c r="BY3" s="169"/>
      <c r="BZ3" s="169"/>
      <c r="CA3" s="169"/>
      <c r="CB3" s="169"/>
      <c r="CC3" s="169"/>
      <c r="CD3" s="169"/>
      <c r="CE3" s="169"/>
      <c r="CF3" s="169"/>
      <c r="CG3" s="169"/>
      <c r="CH3" s="169"/>
      <c r="CI3" s="169"/>
      <c r="CJ3" s="169"/>
      <c r="CK3" s="169"/>
      <c r="CL3" s="169"/>
      <c r="CM3" s="169"/>
      <c r="CN3" s="169"/>
      <c r="CO3" s="169"/>
      <c r="CP3" s="169"/>
      <c r="CQ3" s="169"/>
      <c r="CR3" s="169"/>
      <c r="CS3" s="169"/>
      <c r="CT3" s="169"/>
      <c r="CU3" s="169"/>
      <c r="CV3" s="169"/>
      <c r="CW3" s="169"/>
      <c r="CX3" s="169"/>
      <c r="CY3" s="169"/>
      <c r="CZ3" s="169"/>
      <c r="DA3" s="169"/>
      <c r="DB3" s="169"/>
      <c r="DC3" s="169"/>
      <c r="DD3" s="169"/>
      <c r="DE3" s="169"/>
      <c r="DF3" s="169"/>
      <c r="DG3" s="169"/>
      <c r="DH3" s="169"/>
      <c r="DI3" s="169"/>
      <c r="DJ3" s="169"/>
      <c r="DK3" s="169"/>
      <c r="DL3" s="169"/>
      <c r="DM3" s="169"/>
      <c r="DN3" s="169"/>
      <c r="DO3" s="169"/>
      <c r="DP3" s="169"/>
      <c r="DQ3" s="169"/>
      <c r="DR3" s="169"/>
      <c r="DS3" s="169"/>
      <c r="DT3" s="169"/>
      <c r="DU3" s="169"/>
      <c r="DV3" s="169"/>
      <c r="DW3" s="169"/>
      <c r="DX3" s="169"/>
      <c r="DY3" s="169"/>
      <c r="DZ3" s="169"/>
      <c r="EA3" s="169"/>
      <c r="EB3" s="169"/>
      <c r="EC3" s="169"/>
      <c r="ED3" s="169"/>
      <c r="EE3" s="169"/>
      <c r="EF3" s="169"/>
      <c r="EG3" s="169"/>
      <c r="EH3" s="169"/>
      <c r="EI3" s="169"/>
      <c r="EJ3" s="169"/>
      <c r="EK3" s="169"/>
      <c r="EL3" s="169"/>
      <c r="EM3" s="169"/>
      <c r="EN3" s="169"/>
      <c r="EO3" s="169"/>
      <c r="EP3" s="169"/>
      <c r="EQ3" s="169"/>
      <c r="ER3" s="169"/>
      <c r="ES3" s="169"/>
      <c r="ET3" s="169"/>
      <c r="EU3" s="169"/>
      <c r="EV3" s="169"/>
      <c r="EW3" s="169"/>
      <c r="EX3" s="169"/>
      <c r="EY3" s="169"/>
      <c r="EZ3" s="169"/>
      <c r="FA3" s="169"/>
      <c r="FB3" s="169"/>
      <c r="FC3" s="169"/>
      <c r="FD3" s="169"/>
      <c r="FE3" s="169"/>
      <c r="FF3" s="169"/>
      <c r="FG3" s="169"/>
      <c r="FH3" s="169"/>
      <c r="FI3" s="169"/>
      <c r="FJ3" s="169"/>
      <c r="FK3" s="169"/>
      <c r="FL3" s="169"/>
      <c r="FM3" s="169"/>
      <c r="FN3" s="169"/>
      <c r="FO3" s="169"/>
      <c r="FP3" s="169"/>
      <c r="FQ3" s="169"/>
      <c r="FR3" s="169"/>
      <c r="FS3" s="169"/>
      <c r="FT3" s="169"/>
      <c r="FU3" s="169"/>
      <c r="FV3" s="169"/>
      <c r="FW3" s="169"/>
      <c r="FX3" s="169"/>
      <c r="FY3" s="169"/>
      <c r="FZ3" s="169"/>
      <c r="GA3" s="169"/>
      <c r="GB3" s="169"/>
      <c r="GC3" s="169"/>
      <c r="GD3" s="169"/>
      <c r="GE3" s="169"/>
      <c r="GF3" s="169"/>
      <c r="GG3" s="169"/>
      <c r="GH3" s="169"/>
      <c r="GI3" s="169"/>
      <c r="GJ3" s="169"/>
      <c r="GK3" s="169"/>
      <c r="GL3" s="169"/>
      <c r="GM3" s="169"/>
      <c r="GN3" s="169"/>
      <c r="GO3" s="169"/>
      <c r="GP3" s="169"/>
      <c r="GQ3" s="169"/>
      <c r="GR3" s="169"/>
      <c r="GS3" s="169"/>
      <c r="GT3" s="169"/>
      <c r="GU3" s="169"/>
      <c r="GV3" s="169"/>
      <c r="GW3" s="169"/>
      <c r="GX3" s="169"/>
      <c r="GY3" s="169"/>
      <c r="GZ3" s="169"/>
      <c r="HA3" s="169"/>
      <c r="HB3" s="169"/>
      <c r="HC3" s="169"/>
      <c r="HD3" s="169"/>
      <c r="HE3" s="169"/>
      <c r="HF3" s="169"/>
      <c r="HG3" s="169"/>
      <c r="HH3" s="169"/>
      <c r="HI3" s="169"/>
      <c r="HJ3" s="169"/>
      <c r="HK3" s="169"/>
      <c r="HL3" s="169"/>
      <c r="HM3" s="169"/>
      <c r="HN3" s="169"/>
      <c r="HO3" s="169"/>
      <c r="HP3" s="169"/>
      <c r="HQ3" s="169"/>
      <c r="HR3" s="169"/>
      <c r="HS3" s="169"/>
      <c r="HT3" s="169"/>
      <c r="HU3" s="169"/>
      <c r="HV3" s="169"/>
      <c r="HW3" s="169"/>
      <c r="HX3" s="169"/>
      <c r="HY3" s="169"/>
      <c r="HZ3" s="169"/>
      <c r="IA3" s="169"/>
      <c r="IB3" s="169"/>
      <c r="IC3" s="169"/>
      <c r="ID3" s="169"/>
      <c r="IE3" s="169"/>
      <c r="IF3" s="169"/>
      <c r="IG3" s="169"/>
      <c r="IH3" s="169"/>
      <c r="II3" s="169"/>
      <c r="IJ3" s="169"/>
      <c r="IK3" s="169"/>
      <c r="IL3" s="169"/>
      <c r="IM3" s="169"/>
      <c r="IN3" s="169"/>
      <c r="IO3" s="169"/>
      <c r="IP3" s="169"/>
      <c r="IQ3" s="169"/>
      <c r="IR3" s="169"/>
      <c r="IS3" s="169"/>
      <c r="IT3" s="169"/>
      <c r="IU3" s="169"/>
    </row>
    <row r="4" spans="1:255" ht="31.5" customHeight="1">
      <c r="A4" s="968" t="s">
        <v>250</v>
      </c>
      <c r="B4" s="968"/>
      <c r="C4" s="968"/>
      <c r="D4" s="968"/>
      <c r="E4" s="968"/>
      <c r="F4" s="968"/>
      <c r="G4" s="968"/>
      <c r="H4" s="968"/>
      <c r="I4" s="968"/>
    </row>
    <row r="5" spans="1:255" ht="16.5" customHeight="1" thickBot="1"/>
    <row r="6" spans="1:255" ht="31.5" customHeight="1">
      <c r="A6" s="171" t="s">
        <v>251</v>
      </c>
      <c r="B6" s="969"/>
      <c r="C6" s="970"/>
      <c r="D6" s="970"/>
      <c r="E6" s="970"/>
      <c r="F6" s="970"/>
      <c r="G6" s="970"/>
      <c r="H6" s="970"/>
      <c r="I6" s="971"/>
    </row>
    <row r="7" spans="1:255" ht="31.5" customHeight="1" thickBot="1">
      <c r="A7" s="172" t="s">
        <v>252</v>
      </c>
      <c r="B7" s="972" t="s">
        <v>64</v>
      </c>
      <c r="C7" s="973"/>
      <c r="D7" s="973"/>
      <c r="E7" s="973"/>
      <c r="F7" s="973"/>
      <c r="G7" s="973"/>
      <c r="H7" s="973"/>
      <c r="I7" s="974"/>
    </row>
    <row r="8" spans="1:255" ht="15" customHeight="1">
      <c r="A8" s="173"/>
      <c r="B8" s="173"/>
      <c r="C8" s="173"/>
      <c r="D8" s="173"/>
      <c r="E8" s="173"/>
      <c r="F8" s="173"/>
      <c r="G8" s="173"/>
      <c r="H8" s="173"/>
      <c r="I8" s="173"/>
    </row>
    <row r="9" spans="1:255" ht="31.5" customHeight="1" thickBot="1">
      <c r="A9" s="173" t="s">
        <v>253</v>
      </c>
      <c r="B9" s="173"/>
      <c r="C9" s="173"/>
      <c r="D9" s="173"/>
      <c r="E9" s="173"/>
      <c r="F9" s="173"/>
      <c r="G9" s="173"/>
      <c r="H9" s="173"/>
      <c r="I9" s="173"/>
    </row>
    <row r="10" spans="1:255" ht="72.75" customHeight="1">
      <c r="A10" s="986" t="s">
        <v>254</v>
      </c>
      <c r="B10" s="987"/>
      <c r="C10" s="987"/>
      <c r="D10" s="987"/>
      <c r="E10" s="987"/>
      <c r="F10" s="987"/>
      <c r="G10" s="987"/>
      <c r="H10" s="987"/>
      <c r="I10" s="988"/>
    </row>
    <row r="11" spans="1:255" ht="31.5" customHeight="1">
      <c r="A11" s="989" t="s">
        <v>255</v>
      </c>
      <c r="B11" s="992" t="s">
        <v>256</v>
      </c>
      <c r="C11" s="993"/>
      <c r="D11" s="994"/>
      <c r="E11" s="975" t="s">
        <v>257</v>
      </c>
      <c r="F11" s="977" t="s">
        <v>258</v>
      </c>
      <c r="G11" s="978"/>
      <c r="H11" s="978"/>
      <c r="I11" s="979"/>
    </row>
    <row r="12" spans="1:255" ht="31.5" customHeight="1">
      <c r="A12" s="990"/>
      <c r="B12" s="980"/>
      <c r="C12" s="981"/>
      <c r="D12" s="995"/>
      <c r="E12" s="976"/>
      <c r="F12" s="980"/>
      <c r="G12" s="981"/>
      <c r="H12" s="981"/>
      <c r="I12" s="982"/>
    </row>
    <row r="13" spans="1:255" ht="31.5" customHeight="1">
      <c r="A13" s="990"/>
      <c r="B13" s="980"/>
      <c r="C13" s="981"/>
      <c r="D13" s="995"/>
      <c r="E13" s="976"/>
      <c r="F13" s="983" t="s">
        <v>259</v>
      </c>
      <c r="G13" s="983"/>
      <c r="H13" s="983" t="s">
        <v>260</v>
      </c>
      <c r="I13" s="984"/>
    </row>
    <row r="14" spans="1:255" ht="31.5" customHeight="1">
      <c r="A14" s="990"/>
      <c r="B14" s="980"/>
      <c r="C14" s="981"/>
      <c r="D14" s="995"/>
      <c r="E14" s="976"/>
      <c r="F14" s="985" t="s">
        <v>261</v>
      </c>
      <c r="G14" s="985"/>
      <c r="H14" s="983" t="s">
        <v>262</v>
      </c>
      <c r="I14" s="984"/>
    </row>
    <row r="15" spans="1:255" ht="31.5" customHeight="1">
      <c r="A15" s="990"/>
      <c r="B15" s="980"/>
      <c r="C15" s="981"/>
      <c r="D15" s="995"/>
      <c r="E15" s="975" t="s">
        <v>263</v>
      </c>
      <c r="F15" s="977" t="s">
        <v>258</v>
      </c>
      <c r="G15" s="978"/>
      <c r="H15" s="978"/>
      <c r="I15" s="979"/>
    </row>
    <row r="16" spans="1:255" ht="31.5" customHeight="1">
      <c r="A16" s="990"/>
      <c r="B16" s="980"/>
      <c r="C16" s="981"/>
      <c r="D16" s="995"/>
      <c r="E16" s="976"/>
      <c r="F16" s="980"/>
      <c r="G16" s="981"/>
      <c r="H16" s="981"/>
      <c r="I16" s="982"/>
    </row>
    <row r="17" spans="1:10" ht="31.5" customHeight="1">
      <c r="A17" s="990"/>
      <c r="B17" s="980"/>
      <c r="C17" s="981"/>
      <c r="D17" s="995"/>
      <c r="E17" s="976"/>
      <c r="F17" s="983" t="s">
        <v>259</v>
      </c>
      <c r="G17" s="983"/>
      <c r="H17" s="983" t="s">
        <v>260</v>
      </c>
      <c r="I17" s="984"/>
    </row>
    <row r="18" spans="1:10" ht="31.5" customHeight="1">
      <c r="A18" s="991"/>
      <c r="B18" s="996"/>
      <c r="C18" s="997"/>
      <c r="D18" s="998"/>
      <c r="E18" s="1001"/>
      <c r="F18" s="985" t="s">
        <v>261</v>
      </c>
      <c r="G18" s="985"/>
      <c r="H18" s="983" t="s">
        <v>262</v>
      </c>
      <c r="I18" s="984"/>
    </row>
    <row r="19" spans="1:10" ht="31.5" customHeight="1">
      <c r="A19" s="951" t="s">
        <v>264</v>
      </c>
      <c r="B19" s="953" t="s">
        <v>265</v>
      </c>
      <c r="C19" s="954"/>
      <c r="D19" s="955"/>
      <c r="E19" s="959" t="s">
        <v>266</v>
      </c>
      <c r="F19" s="954"/>
      <c r="G19" s="954"/>
      <c r="H19" s="953" t="s">
        <v>267</v>
      </c>
      <c r="I19" s="960"/>
    </row>
    <row r="20" spans="1:10" ht="31.5" customHeight="1" thickBot="1">
      <c r="A20" s="952"/>
      <c r="B20" s="956"/>
      <c r="C20" s="957"/>
      <c r="D20" s="958"/>
      <c r="E20" s="957"/>
      <c r="F20" s="957"/>
      <c r="G20" s="957"/>
      <c r="H20" s="956"/>
      <c r="I20" s="961"/>
    </row>
    <row r="21" spans="1:10" ht="24.75" customHeight="1" thickBot="1">
      <c r="A21" s="175" t="s">
        <v>268</v>
      </c>
      <c r="B21" s="173"/>
      <c r="C21" s="173"/>
      <c r="D21" s="176" t="str">
        <f t="array" ref="D21">IF(AND(2&gt;=H23:H25,8&lt;=H23:H25),"規定されている定員を超過しています。","")</f>
        <v/>
      </c>
      <c r="E21" s="176"/>
      <c r="F21" s="176"/>
      <c r="G21" s="176"/>
      <c r="H21" s="173"/>
      <c r="I21" s="173"/>
    </row>
    <row r="22" spans="1:10" ht="31.5" customHeight="1" thickBot="1">
      <c r="A22" s="962"/>
      <c r="B22" s="963"/>
      <c r="C22" s="964" t="s">
        <v>269</v>
      </c>
      <c r="D22" s="965"/>
      <c r="E22" s="965"/>
      <c r="F22" s="965"/>
      <c r="G22" s="966"/>
      <c r="H22" s="177" t="s">
        <v>270</v>
      </c>
      <c r="I22" s="178" t="s">
        <v>271</v>
      </c>
    </row>
    <row r="23" spans="1:10" ht="31.5" customHeight="1">
      <c r="A23" s="932" t="s">
        <v>272</v>
      </c>
      <c r="B23" s="179" t="s">
        <v>273</v>
      </c>
      <c r="C23" s="942"/>
      <c r="D23" s="943"/>
      <c r="E23" s="943"/>
      <c r="F23" s="943"/>
      <c r="G23" s="944"/>
      <c r="H23" s="180"/>
      <c r="I23" s="181"/>
    </row>
    <row r="24" spans="1:10" ht="31.5" customHeight="1">
      <c r="A24" s="933"/>
      <c r="B24" s="182" t="s">
        <v>274</v>
      </c>
      <c r="C24" s="945"/>
      <c r="D24" s="946"/>
      <c r="E24" s="946"/>
      <c r="F24" s="946"/>
      <c r="G24" s="947"/>
      <c r="H24" s="183"/>
      <c r="I24" s="184"/>
    </row>
    <row r="25" spans="1:10" ht="31.5" customHeight="1" thickBot="1">
      <c r="A25" s="933"/>
      <c r="B25" s="185" t="s">
        <v>275</v>
      </c>
      <c r="C25" s="948"/>
      <c r="D25" s="949"/>
      <c r="E25" s="949"/>
      <c r="F25" s="949"/>
      <c r="G25" s="950"/>
      <c r="H25" s="186"/>
      <c r="I25" s="187"/>
    </row>
    <row r="26" spans="1:10" ht="31.5" customHeight="1" thickBot="1">
      <c r="A26" s="934"/>
      <c r="B26" s="941" t="s">
        <v>276</v>
      </c>
      <c r="C26" s="941"/>
      <c r="D26" s="941"/>
      <c r="E26" s="941"/>
      <c r="F26" s="941"/>
      <c r="G26" s="941"/>
      <c r="H26" s="188">
        <f>SUM(H23:H25)</f>
        <v>0</v>
      </c>
      <c r="I26" s="174">
        <f>SUM(I23:I25)</f>
        <v>0</v>
      </c>
    </row>
    <row r="27" spans="1:10" ht="31.5" customHeight="1" thickBot="1">
      <c r="A27" s="189"/>
      <c r="B27" s="189"/>
      <c r="C27" s="190"/>
      <c r="D27" s="190"/>
      <c r="E27" s="190"/>
      <c r="F27" s="190"/>
      <c r="G27" s="190"/>
      <c r="H27" s="191" t="str">
        <f>(IF(OR(H26&lt;=1,H26&gt;=8),"↑住居の定員が規定の定員数を満たしていません。",""))</f>
        <v>↑住居の定員が規定の定員数を満たしていません。</v>
      </c>
      <c r="I27" s="192"/>
      <c r="J27" s="193"/>
    </row>
    <row r="28" spans="1:10" ht="31.5" customHeight="1">
      <c r="A28" s="932" t="s">
        <v>277</v>
      </c>
      <c r="B28" s="194" t="s">
        <v>273</v>
      </c>
      <c r="C28" s="942"/>
      <c r="D28" s="943"/>
      <c r="E28" s="943"/>
      <c r="F28" s="943"/>
      <c r="G28" s="944"/>
      <c r="H28" s="180"/>
      <c r="I28" s="181">
        <v>1</v>
      </c>
    </row>
    <row r="29" spans="1:10" ht="31.5" customHeight="1">
      <c r="A29" s="933"/>
      <c r="B29" s="195" t="s">
        <v>274</v>
      </c>
      <c r="C29" s="945"/>
      <c r="D29" s="946"/>
      <c r="E29" s="946"/>
      <c r="F29" s="946"/>
      <c r="G29" s="947"/>
      <c r="H29" s="183"/>
      <c r="I29" s="184"/>
    </row>
    <row r="30" spans="1:10" ht="31.5" customHeight="1" thickBot="1">
      <c r="A30" s="933"/>
      <c r="B30" s="196" t="s">
        <v>275</v>
      </c>
      <c r="C30" s="948"/>
      <c r="D30" s="949"/>
      <c r="E30" s="949"/>
      <c r="F30" s="949"/>
      <c r="G30" s="950"/>
      <c r="H30" s="186"/>
      <c r="I30" s="187"/>
    </row>
    <row r="31" spans="1:10" ht="31.5" customHeight="1" thickBot="1">
      <c r="A31" s="934"/>
      <c r="B31" s="941" t="s">
        <v>276</v>
      </c>
      <c r="C31" s="941"/>
      <c r="D31" s="941"/>
      <c r="E31" s="941"/>
      <c r="F31" s="941"/>
      <c r="G31" s="941"/>
      <c r="H31" s="188">
        <f>SUM(H28:H30)</f>
        <v>0</v>
      </c>
      <c r="I31" s="174">
        <f>SUM(I28:I30)</f>
        <v>1</v>
      </c>
    </row>
    <row r="32" spans="1:10" ht="31.5" customHeight="1" thickBot="1">
      <c r="A32" s="189"/>
      <c r="B32" s="189"/>
      <c r="C32" s="190"/>
      <c r="D32" s="190"/>
      <c r="E32" s="190"/>
      <c r="F32" s="190"/>
      <c r="G32" s="190"/>
      <c r="H32" s="191" t="str">
        <f>(IF(OR(H31&lt;=1,H31&gt;=8),"↑住居の定員が規定の定員数を満たしていません。",""))</f>
        <v>↑住居の定員が規定の定員数を満たしていません。</v>
      </c>
      <c r="I32" s="192"/>
      <c r="J32" s="193"/>
    </row>
    <row r="33" spans="1:10" ht="31.5" customHeight="1">
      <c r="A33" s="932" t="s">
        <v>278</v>
      </c>
      <c r="B33" s="194" t="s">
        <v>273</v>
      </c>
      <c r="C33" s="935"/>
      <c r="D33" s="936"/>
      <c r="E33" s="936"/>
      <c r="F33" s="936"/>
      <c r="G33" s="936"/>
      <c r="H33" s="180"/>
      <c r="I33" s="181">
        <v>1</v>
      </c>
    </row>
    <row r="34" spans="1:10" ht="31.5" customHeight="1">
      <c r="A34" s="933"/>
      <c r="B34" s="195" t="s">
        <v>274</v>
      </c>
      <c r="C34" s="937"/>
      <c r="D34" s="938"/>
      <c r="E34" s="938"/>
      <c r="F34" s="938"/>
      <c r="G34" s="938"/>
      <c r="H34" s="183"/>
      <c r="I34" s="184"/>
    </row>
    <row r="35" spans="1:10" ht="31.5" customHeight="1" thickBot="1">
      <c r="A35" s="933"/>
      <c r="B35" s="196" t="s">
        <v>275</v>
      </c>
      <c r="C35" s="939"/>
      <c r="D35" s="940"/>
      <c r="E35" s="940"/>
      <c r="F35" s="940"/>
      <c r="G35" s="940"/>
      <c r="H35" s="186"/>
      <c r="I35" s="187"/>
    </row>
    <row r="36" spans="1:10" ht="31.5" customHeight="1" thickBot="1">
      <c r="A36" s="934"/>
      <c r="B36" s="941" t="s">
        <v>276</v>
      </c>
      <c r="C36" s="941"/>
      <c r="D36" s="941"/>
      <c r="E36" s="941"/>
      <c r="F36" s="941"/>
      <c r="G36" s="941"/>
      <c r="H36" s="188">
        <f>SUM(H33:H35)</f>
        <v>0</v>
      </c>
      <c r="I36" s="174">
        <f>SUM(I33:I35)</f>
        <v>1</v>
      </c>
    </row>
    <row r="37" spans="1:10" ht="31.5" customHeight="1" thickBot="1">
      <c r="A37" s="189"/>
      <c r="B37" s="189"/>
      <c r="C37" s="190"/>
      <c r="D37" s="190"/>
      <c r="E37" s="190"/>
      <c r="F37" s="190"/>
      <c r="G37" s="190"/>
      <c r="H37" s="191" t="str">
        <f>(IF(OR(H36&lt;=1,H36&gt;=8),"↑住居の定員が規定の定員数を満たしていません。",""))</f>
        <v>↑住居の定員が規定の定員数を満たしていません。</v>
      </c>
      <c r="I37" s="192"/>
      <c r="J37" s="193"/>
    </row>
    <row r="38" spans="1:10" ht="31.5" customHeight="1">
      <c r="A38" s="932" t="s">
        <v>279</v>
      </c>
      <c r="B38" s="194" t="s">
        <v>273</v>
      </c>
      <c r="C38" s="935"/>
      <c r="D38" s="936"/>
      <c r="E38" s="936"/>
      <c r="F38" s="936"/>
      <c r="G38" s="936"/>
      <c r="H38" s="180"/>
      <c r="I38" s="181">
        <v>1</v>
      </c>
    </row>
    <row r="39" spans="1:10" ht="31.5" customHeight="1">
      <c r="A39" s="933"/>
      <c r="B39" s="195" t="s">
        <v>274</v>
      </c>
      <c r="C39" s="937"/>
      <c r="D39" s="938"/>
      <c r="E39" s="938"/>
      <c r="F39" s="938"/>
      <c r="G39" s="938"/>
      <c r="H39" s="183"/>
      <c r="I39" s="184"/>
    </row>
    <row r="40" spans="1:10" ht="31.5" customHeight="1" thickBot="1">
      <c r="A40" s="933"/>
      <c r="B40" s="196" t="s">
        <v>275</v>
      </c>
      <c r="C40" s="939"/>
      <c r="D40" s="940"/>
      <c r="E40" s="940"/>
      <c r="F40" s="940"/>
      <c r="G40" s="940"/>
      <c r="H40" s="186"/>
      <c r="I40" s="187"/>
    </row>
    <row r="41" spans="1:10" ht="31.5" customHeight="1" thickBot="1">
      <c r="A41" s="934"/>
      <c r="B41" s="941" t="s">
        <v>276</v>
      </c>
      <c r="C41" s="941"/>
      <c r="D41" s="941"/>
      <c r="E41" s="941"/>
      <c r="F41" s="941"/>
      <c r="G41" s="941"/>
      <c r="H41" s="188">
        <f>SUM(H38:H40)</f>
        <v>0</v>
      </c>
      <c r="I41" s="174">
        <f>SUM(I38:I40)</f>
        <v>1</v>
      </c>
    </row>
    <row r="42" spans="1:10" ht="31.5" customHeight="1">
      <c r="A42" s="173"/>
      <c r="B42" s="173"/>
      <c r="C42" s="173"/>
      <c r="D42" s="173"/>
      <c r="E42" s="173"/>
      <c r="F42" s="173"/>
      <c r="G42" s="173"/>
      <c r="H42" s="191" t="str">
        <f>(IF(OR(H41&lt;=1,H41&gt;=8),"↑住居の定員が規定の定員数を満たしていません。",""))</f>
        <v>↑住居の定員が規定の定員数を満たしていません。</v>
      </c>
      <c r="I42" s="173"/>
    </row>
    <row r="43" spans="1:10" ht="31.5" customHeight="1">
      <c r="A43" s="173" t="s">
        <v>280</v>
      </c>
      <c r="B43" s="173"/>
      <c r="C43" s="173"/>
      <c r="D43" s="173"/>
      <c r="E43" s="173"/>
      <c r="F43" s="173"/>
      <c r="G43" s="173"/>
      <c r="H43" s="173"/>
      <c r="I43" s="173"/>
    </row>
  </sheetData>
  <mergeCells count="49">
    <mergeCell ref="H1:I1"/>
    <mergeCell ref="H2:I2"/>
    <mergeCell ref="E15:E18"/>
    <mergeCell ref="F15:I15"/>
    <mergeCell ref="F16:I16"/>
    <mergeCell ref="F17:G17"/>
    <mergeCell ref="H17:I17"/>
    <mergeCell ref="F18:G18"/>
    <mergeCell ref="H18:I18"/>
    <mergeCell ref="Q3:X3"/>
    <mergeCell ref="A4:I4"/>
    <mergeCell ref="B6:I6"/>
    <mergeCell ref="B7:I7"/>
    <mergeCell ref="E11:E14"/>
    <mergeCell ref="F11:I11"/>
    <mergeCell ref="F12:I12"/>
    <mergeCell ref="F13:G13"/>
    <mergeCell ref="H13:I13"/>
    <mergeCell ref="F14:G14"/>
    <mergeCell ref="H14:I14"/>
    <mergeCell ref="A10:I10"/>
    <mergeCell ref="A11:A18"/>
    <mergeCell ref="B11:D18"/>
    <mergeCell ref="A19:A20"/>
    <mergeCell ref="B19:D20"/>
    <mergeCell ref="E19:G20"/>
    <mergeCell ref="H19:I20"/>
    <mergeCell ref="A22:B22"/>
    <mergeCell ref="C22:G22"/>
    <mergeCell ref="A23:A26"/>
    <mergeCell ref="C23:G23"/>
    <mergeCell ref="C24:G24"/>
    <mergeCell ref="C25:G25"/>
    <mergeCell ref="B26:G26"/>
    <mergeCell ref="A28:A31"/>
    <mergeCell ref="C28:G28"/>
    <mergeCell ref="C29:G29"/>
    <mergeCell ref="C30:G30"/>
    <mergeCell ref="B31:G31"/>
    <mergeCell ref="A33:A36"/>
    <mergeCell ref="C33:G33"/>
    <mergeCell ref="C34:G34"/>
    <mergeCell ref="C35:G35"/>
    <mergeCell ref="B36:G36"/>
    <mergeCell ref="A38:A41"/>
    <mergeCell ref="C38:G38"/>
    <mergeCell ref="C39:G39"/>
    <mergeCell ref="C40:G40"/>
    <mergeCell ref="B41:G41"/>
  </mergeCells>
  <phoneticPr fontId="19"/>
  <conditionalFormatting sqref="H23">
    <cfRule type="cellIs" dxfId="133" priority="4" operator="notBetween">
      <formula>2</formula>
      <formula>7</formula>
    </cfRule>
  </conditionalFormatting>
  <conditionalFormatting sqref="H28">
    <cfRule type="cellIs" dxfId="132" priority="3" operator="notBetween">
      <formula>2</formula>
      <formula>7</formula>
    </cfRule>
  </conditionalFormatting>
  <conditionalFormatting sqref="H33">
    <cfRule type="cellIs" dxfId="131" priority="2" operator="notBetween">
      <formula>2</formula>
      <formula>7</formula>
    </cfRule>
  </conditionalFormatting>
  <conditionalFormatting sqref="H38">
    <cfRule type="cellIs" dxfId="130" priority="1" operator="notBetween">
      <formula>2</formula>
      <formula>7</formula>
    </cfRule>
  </conditionalFormatting>
  <pageMargins left="0.7" right="0.7" top="0.75" bottom="0.75" header="0.3" footer="0.3"/>
  <pageSetup paperSize="9" scale="59" orientation="portrait" r:id="rId1"/>
  <colBreaks count="1" manualBreakCount="1">
    <brk id="9"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BE57"/>
  <sheetViews>
    <sheetView view="pageBreakPreview" topLeftCell="A37" zoomScale="130" zoomScaleNormal="100" zoomScaleSheetLayoutView="130" workbookViewId="0">
      <selection activeCell="H12" sqref="H12:AF12"/>
    </sheetView>
  </sheetViews>
  <sheetFormatPr defaultColWidth="8.875" defaultRowHeight="12"/>
  <cols>
    <col min="1" max="56" width="1.75" style="150" customWidth="1"/>
    <col min="57" max="59" width="8.875" style="150" customWidth="1"/>
    <col min="60" max="16384" width="8.875" style="150"/>
  </cols>
  <sheetData>
    <row r="1" spans="1:56" ht="13.9" customHeight="1">
      <c r="A1" s="65" t="s">
        <v>339</v>
      </c>
    </row>
    <row r="2" spans="1:56" ht="13.9" customHeight="1">
      <c r="AP2" s="1051" t="s">
        <v>282</v>
      </c>
      <c r="AQ2" s="1051"/>
      <c r="AR2" s="1051"/>
      <c r="AS2" s="1050"/>
      <c r="AT2" s="1050"/>
      <c r="AU2" s="1051" t="s">
        <v>283</v>
      </c>
      <c r="AV2" s="1051"/>
      <c r="AW2" s="1050"/>
      <c r="AX2" s="1050"/>
      <c r="AY2" s="1051" t="s">
        <v>284</v>
      </c>
      <c r="AZ2" s="1051"/>
      <c r="BA2" s="1050"/>
      <c r="BB2" s="1050"/>
      <c r="BC2" s="1051" t="s">
        <v>285</v>
      </c>
      <c r="BD2" s="1051"/>
    </row>
    <row r="3" spans="1:56" ht="13.9" customHeight="1"/>
    <row r="4" spans="1:56" ht="13.9" customHeight="1">
      <c r="Q4" s="150" t="s">
        <v>286</v>
      </c>
    </row>
    <row r="5" spans="1:56" ht="13.9" customHeight="1"/>
    <row r="6" spans="1:56" ht="13.9" customHeight="1">
      <c r="C6" s="150" t="s">
        <v>287</v>
      </c>
      <c r="AI6" s="150" t="s">
        <v>288</v>
      </c>
    </row>
    <row r="7" spans="1:56" ht="13.9" customHeight="1">
      <c r="E7" s="1008" t="s">
        <v>289</v>
      </c>
      <c r="F7" s="1008"/>
      <c r="G7" s="1008"/>
      <c r="H7" s="1008"/>
      <c r="I7" s="1008"/>
      <c r="J7" s="1008"/>
      <c r="K7" s="1008"/>
      <c r="L7" s="1048"/>
      <c r="M7" s="1048"/>
      <c r="N7" s="1048"/>
      <c r="O7" s="1048"/>
      <c r="P7" s="1048"/>
      <c r="Q7" s="1048"/>
      <c r="R7" s="1048"/>
      <c r="S7" s="1048"/>
      <c r="T7" s="1048"/>
      <c r="U7" s="1048"/>
      <c r="V7" s="1048"/>
      <c r="W7" s="1048"/>
      <c r="X7" s="1048"/>
      <c r="Y7" s="1048"/>
      <c r="Z7" s="1048"/>
      <c r="AA7" s="1048"/>
      <c r="AB7" s="1048"/>
      <c r="AC7" s="1048"/>
      <c r="AD7" s="1048"/>
      <c r="AK7" s="1041"/>
      <c r="AL7" s="1041"/>
      <c r="AM7" s="1041"/>
      <c r="AN7" s="1008" t="s">
        <v>290</v>
      </c>
      <c r="AO7" s="1008"/>
      <c r="AP7" s="1008"/>
      <c r="AQ7" s="1008"/>
      <c r="AR7" s="1008"/>
      <c r="AS7" s="1008"/>
      <c r="AT7" s="1008"/>
      <c r="AU7" s="1008"/>
      <c r="AV7" s="1008"/>
      <c r="AW7" s="1008"/>
      <c r="AX7" s="1008"/>
      <c r="AY7" s="1008"/>
    </row>
    <row r="8" spans="1:56" ht="13.9" customHeight="1">
      <c r="E8" s="1008" t="s">
        <v>291</v>
      </c>
      <c r="F8" s="1008"/>
      <c r="G8" s="1008"/>
      <c r="H8" s="1008"/>
      <c r="I8" s="1008"/>
      <c r="J8" s="1008"/>
      <c r="K8" s="1008"/>
      <c r="L8" s="1048"/>
      <c r="M8" s="1048"/>
      <c r="N8" s="1048"/>
      <c r="O8" s="1048"/>
      <c r="P8" s="1048"/>
      <c r="Q8" s="1048"/>
      <c r="R8" s="1048"/>
      <c r="S8" s="1048"/>
      <c r="T8" s="1048"/>
      <c r="U8" s="1048"/>
      <c r="V8" s="1048"/>
      <c r="W8" s="1048"/>
      <c r="X8" s="1048"/>
      <c r="Y8" s="1048"/>
      <c r="Z8" s="1048"/>
      <c r="AA8" s="1048"/>
      <c r="AB8" s="1048"/>
      <c r="AC8" s="1048"/>
      <c r="AD8" s="1048"/>
      <c r="AK8" s="1041"/>
      <c r="AL8" s="1041"/>
      <c r="AM8" s="1041"/>
      <c r="AN8" s="1008" t="s">
        <v>292</v>
      </c>
      <c r="AO8" s="1008"/>
      <c r="AP8" s="1008"/>
      <c r="AQ8" s="1008"/>
      <c r="AR8" s="1008"/>
      <c r="AS8" s="1008"/>
      <c r="AT8" s="1008"/>
      <c r="AU8" s="1008"/>
      <c r="AV8" s="1008"/>
      <c r="AW8" s="1008"/>
      <c r="AX8" s="1008"/>
      <c r="AY8" s="1008"/>
    </row>
    <row r="9" spans="1:56" ht="13.9" customHeight="1">
      <c r="E9" s="1008" t="s">
        <v>293</v>
      </c>
      <c r="F9" s="1008"/>
      <c r="G9" s="1008"/>
      <c r="H9" s="1008"/>
      <c r="I9" s="1008"/>
      <c r="J9" s="1008"/>
      <c r="K9" s="1008"/>
      <c r="L9" s="1048"/>
      <c r="M9" s="1048"/>
      <c r="N9" s="1048"/>
      <c r="O9" s="1048"/>
      <c r="P9" s="1048"/>
      <c r="Q9" s="1048"/>
      <c r="R9" s="1048"/>
      <c r="S9" s="1048"/>
      <c r="T9" s="1048"/>
      <c r="U9" s="1048"/>
      <c r="V9" s="1008" t="s">
        <v>294</v>
      </c>
      <c r="W9" s="1008"/>
      <c r="X9" s="1008"/>
      <c r="Y9" s="1049"/>
      <c r="Z9" s="1049"/>
      <c r="AA9" s="1049"/>
      <c r="AB9" s="1049"/>
      <c r="AC9" s="1008" t="s">
        <v>295</v>
      </c>
      <c r="AD9" s="1008"/>
      <c r="AJ9" s="151"/>
      <c r="AK9" s="152" t="s">
        <v>296</v>
      </c>
      <c r="AL9" s="151"/>
      <c r="AM9" s="151"/>
      <c r="AN9" s="151"/>
      <c r="AO9" s="151"/>
      <c r="AP9" s="151"/>
      <c r="AQ9" s="151"/>
      <c r="AR9" s="151"/>
      <c r="AS9" s="151"/>
      <c r="AT9" s="151"/>
      <c r="AU9" s="151"/>
    </row>
    <row r="10" spans="1:56" ht="13.9" customHeight="1">
      <c r="C10" s="151"/>
      <c r="D10" s="151"/>
      <c r="E10" s="151"/>
      <c r="F10" s="151"/>
      <c r="G10" s="151"/>
      <c r="H10" s="151"/>
      <c r="I10" s="151"/>
      <c r="J10" s="151"/>
      <c r="K10" s="151"/>
      <c r="L10" s="151"/>
      <c r="M10" s="151"/>
      <c r="N10" s="151"/>
      <c r="O10" s="151"/>
      <c r="P10" s="151"/>
      <c r="Q10" s="151"/>
      <c r="R10" s="151"/>
      <c r="S10" s="151"/>
      <c r="T10" s="151"/>
      <c r="U10" s="151"/>
      <c r="V10" s="151"/>
      <c r="W10" s="151"/>
      <c r="X10" s="151"/>
      <c r="Y10" s="151"/>
      <c r="Z10" s="151"/>
      <c r="AA10" s="151"/>
      <c r="AB10" s="151"/>
      <c r="AH10" s="151"/>
      <c r="AI10" s="151"/>
      <c r="AJ10" s="151"/>
      <c r="AK10" s="153" t="str">
        <f>IF(COUNTIF(AK6:AM8,"○")&gt;1,"いづれか１つを選択してください。","")</f>
        <v/>
      </c>
      <c r="AL10" s="151"/>
      <c r="AM10" s="151"/>
      <c r="AN10" s="151"/>
      <c r="AO10" s="151"/>
      <c r="AP10" s="151"/>
      <c r="AQ10" s="151"/>
      <c r="AR10" s="151"/>
      <c r="AS10" s="151"/>
      <c r="AT10" s="151"/>
      <c r="AU10" s="151"/>
    </row>
    <row r="11" spans="1:56" ht="13.9" customHeight="1">
      <c r="C11" s="150" t="s">
        <v>297</v>
      </c>
      <c r="AH11" s="150" t="s">
        <v>298</v>
      </c>
    </row>
    <row r="12" spans="1:56" ht="13.9" customHeight="1">
      <c r="E12" s="1041"/>
      <c r="F12" s="1041"/>
      <c r="G12" s="1041"/>
      <c r="H12" s="1042" t="s">
        <v>299</v>
      </c>
      <c r="I12" s="1042"/>
      <c r="J12" s="1042"/>
      <c r="K12" s="1042"/>
      <c r="L12" s="1042"/>
      <c r="M12" s="1042"/>
      <c r="N12" s="1042"/>
      <c r="O12" s="1042"/>
      <c r="P12" s="1042"/>
      <c r="Q12" s="1042"/>
      <c r="R12" s="1042"/>
      <c r="S12" s="1042"/>
      <c r="T12" s="1042"/>
      <c r="U12" s="1042"/>
      <c r="V12" s="1042"/>
      <c r="W12" s="1042"/>
      <c r="X12" s="1042"/>
      <c r="Y12" s="1042"/>
      <c r="Z12" s="1042"/>
      <c r="AA12" s="1042"/>
      <c r="AB12" s="1042"/>
      <c r="AC12" s="1042"/>
      <c r="AD12" s="1042"/>
      <c r="AE12" s="1042"/>
      <c r="AF12" s="1042"/>
      <c r="AI12" s="154"/>
      <c r="AK12" s="1020" t="s">
        <v>300</v>
      </c>
      <c r="AL12" s="1021"/>
      <c r="AM12" s="1021"/>
      <c r="AN12" s="1022"/>
      <c r="AO12" s="1044"/>
      <c r="AP12" s="1045"/>
      <c r="AQ12" s="1045"/>
      <c r="AR12" s="1016" t="s">
        <v>295</v>
      </c>
      <c r="AS12" s="1017"/>
      <c r="AT12" s="1043" t="s">
        <v>301</v>
      </c>
      <c r="AU12" s="1016"/>
      <c r="AV12" s="1016"/>
      <c r="AW12" s="1017"/>
      <c r="AX12" s="1044"/>
      <c r="AY12" s="1045"/>
      <c r="AZ12" s="1045"/>
      <c r="BA12" s="1016" t="s">
        <v>295</v>
      </c>
      <c r="BB12" s="1017"/>
    </row>
    <row r="13" spans="1:56" ht="13.9" customHeight="1">
      <c r="E13" s="1041"/>
      <c r="F13" s="1041"/>
      <c r="G13" s="1041"/>
      <c r="H13" s="1042" t="s">
        <v>302</v>
      </c>
      <c r="I13" s="1042"/>
      <c r="J13" s="1042"/>
      <c r="K13" s="1042"/>
      <c r="L13" s="1042"/>
      <c r="M13" s="1042"/>
      <c r="N13" s="1042"/>
      <c r="O13" s="1042"/>
      <c r="P13" s="1042"/>
      <c r="Q13" s="1042"/>
      <c r="R13" s="1042"/>
      <c r="S13" s="1042"/>
      <c r="T13" s="1042"/>
      <c r="U13" s="1042"/>
      <c r="V13" s="1042"/>
      <c r="W13" s="1042"/>
      <c r="X13" s="1042"/>
      <c r="Y13" s="1042"/>
      <c r="Z13" s="1042"/>
      <c r="AA13" s="1042"/>
      <c r="AB13" s="1042"/>
      <c r="AC13" s="1042"/>
      <c r="AD13" s="1042"/>
      <c r="AE13" s="1042"/>
      <c r="AF13" s="1042"/>
      <c r="AH13" s="154" t="str">
        <f>IF(E12="○","→","")</f>
        <v/>
      </c>
      <c r="AI13" s="154"/>
      <c r="AK13" s="1043" t="s">
        <v>303</v>
      </c>
      <c r="AL13" s="1016"/>
      <c r="AM13" s="1016"/>
      <c r="AN13" s="1017"/>
      <c r="AO13" s="1044"/>
      <c r="AP13" s="1045"/>
      <c r="AQ13" s="1045"/>
      <c r="AR13" s="1016" t="s">
        <v>295</v>
      </c>
      <c r="AS13" s="1017"/>
      <c r="AT13" s="1043" t="s">
        <v>304</v>
      </c>
      <c r="AU13" s="1016"/>
      <c r="AV13" s="1016"/>
      <c r="AW13" s="1017"/>
      <c r="AX13" s="1044"/>
      <c r="AY13" s="1045"/>
      <c r="AZ13" s="1045"/>
      <c r="BA13" s="1016" t="s">
        <v>295</v>
      </c>
      <c r="BB13" s="1017"/>
    </row>
    <row r="14" spans="1:56" ht="13.9" customHeight="1">
      <c r="E14" s="1041"/>
      <c r="F14" s="1041"/>
      <c r="G14" s="1041"/>
      <c r="H14" s="1042" t="s">
        <v>305</v>
      </c>
      <c r="I14" s="1042"/>
      <c r="J14" s="1042"/>
      <c r="K14" s="1042"/>
      <c r="L14" s="1042"/>
      <c r="M14" s="1042"/>
      <c r="N14" s="1042"/>
      <c r="O14" s="1042"/>
      <c r="P14" s="1042"/>
      <c r="Q14" s="1042"/>
      <c r="R14" s="1042"/>
      <c r="S14" s="1042"/>
      <c r="T14" s="1042"/>
      <c r="U14" s="1042"/>
      <c r="V14" s="1042"/>
      <c r="W14" s="1042"/>
      <c r="X14" s="1042"/>
      <c r="Y14" s="1042"/>
      <c r="Z14" s="1042"/>
      <c r="AA14" s="1042"/>
      <c r="AB14" s="1042"/>
      <c r="AC14" s="1042"/>
      <c r="AD14" s="1042"/>
      <c r="AE14" s="1042"/>
      <c r="AF14" s="1042"/>
      <c r="AH14" s="154"/>
      <c r="AI14" s="154"/>
      <c r="AK14" s="1043" t="s">
        <v>306</v>
      </c>
      <c r="AL14" s="1016"/>
      <c r="AM14" s="1016"/>
      <c r="AN14" s="1017"/>
      <c r="AO14" s="1044"/>
      <c r="AP14" s="1045"/>
      <c r="AQ14" s="1045"/>
      <c r="AR14" s="1016" t="s">
        <v>295</v>
      </c>
      <c r="AS14" s="1017"/>
      <c r="AT14" s="1043" t="s">
        <v>307</v>
      </c>
      <c r="AU14" s="1016"/>
      <c r="AV14" s="1016"/>
      <c r="AW14" s="1017"/>
      <c r="AX14" s="1044"/>
      <c r="AY14" s="1045"/>
      <c r="AZ14" s="1045"/>
      <c r="BA14" s="1016" t="s">
        <v>295</v>
      </c>
      <c r="BB14" s="1017"/>
    </row>
    <row r="15" spans="1:56" ht="13.9" customHeight="1">
      <c r="E15" s="155" t="s">
        <v>308</v>
      </c>
      <c r="F15" s="149"/>
      <c r="G15" s="149"/>
      <c r="H15" s="149"/>
      <c r="I15" s="149"/>
      <c r="J15" s="149"/>
      <c r="K15" s="149"/>
      <c r="L15" s="149"/>
      <c r="M15" s="149"/>
      <c r="N15" s="149"/>
      <c r="O15" s="149"/>
      <c r="P15" s="149"/>
      <c r="Q15" s="149"/>
      <c r="R15" s="149"/>
      <c r="S15" s="149"/>
      <c r="T15" s="149"/>
      <c r="U15" s="149"/>
      <c r="V15" s="149"/>
      <c r="W15" s="149"/>
      <c r="X15" s="149"/>
      <c r="Y15" s="149"/>
      <c r="Z15" s="149"/>
      <c r="AA15" s="149"/>
      <c r="AB15" s="149"/>
      <c r="AC15" s="149"/>
      <c r="AD15" s="149"/>
      <c r="AE15" s="149"/>
      <c r="AF15" s="149"/>
      <c r="AK15" s="149"/>
      <c r="AL15" s="149"/>
      <c r="AM15" s="149"/>
      <c r="AN15" s="149"/>
      <c r="AR15" s="149"/>
      <c r="AS15" s="149"/>
      <c r="AT15" s="1043" t="s">
        <v>309</v>
      </c>
      <c r="AU15" s="1016"/>
      <c r="AV15" s="1016"/>
      <c r="AW15" s="1017"/>
      <c r="AX15" s="1046">
        <f>AO12+AO13+AO14+AX12+AX13+AX14</f>
        <v>0</v>
      </c>
      <c r="AY15" s="1047"/>
      <c r="AZ15" s="1047"/>
      <c r="BA15" s="1016" t="s">
        <v>295</v>
      </c>
      <c r="BB15" s="1017"/>
    </row>
    <row r="16" spans="1:56" ht="13.9" customHeight="1">
      <c r="E16" s="155" t="s">
        <v>310</v>
      </c>
      <c r="F16" s="149"/>
      <c r="G16" s="149"/>
      <c r="H16" s="149"/>
      <c r="I16" s="149"/>
      <c r="J16" s="149"/>
      <c r="K16" s="149"/>
      <c r="L16" s="149"/>
      <c r="M16" s="149"/>
      <c r="N16" s="149"/>
      <c r="O16" s="149"/>
      <c r="P16" s="149"/>
      <c r="Q16" s="149"/>
      <c r="R16" s="149"/>
      <c r="S16" s="149"/>
      <c r="T16" s="149"/>
      <c r="U16" s="149"/>
      <c r="V16" s="149"/>
      <c r="W16" s="149"/>
      <c r="X16" s="149"/>
      <c r="Y16" s="149"/>
      <c r="Z16" s="149"/>
      <c r="AA16" s="149"/>
      <c r="AB16" s="149"/>
      <c r="AC16" s="149"/>
      <c r="AD16" s="156" t="str">
        <f>IF(OR(E13="○",E14="○"),"↓","")</f>
        <v/>
      </c>
      <c r="AE16" s="157"/>
      <c r="AF16" s="149"/>
      <c r="AR16" s="151"/>
      <c r="AS16" s="151"/>
      <c r="AT16" s="158"/>
      <c r="AU16" s="158"/>
      <c r="AV16" s="158"/>
      <c r="AW16" s="158"/>
      <c r="AX16" s="158"/>
      <c r="AY16" s="158"/>
      <c r="AZ16" s="158"/>
      <c r="BA16" s="158"/>
      <c r="BB16" s="159" t="str">
        <f>IF(AND(AX15&lt;&gt;Y9,E12="○"),"「１　事業者名簿」の定員数と想定される利用者数が一致しません。","")</f>
        <v/>
      </c>
    </row>
    <row r="17" spans="3:53" ht="13.9" customHeight="1">
      <c r="E17" s="153" t="str">
        <f>IF(COUNTIF(E12:G14,"○")&gt;1,"いずれか１つを選択してください。","")</f>
        <v/>
      </c>
      <c r="AD17" s="154"/>
      <c r="AE17" s="154"/>
      <c r="AR17" s="151"/>
      <c r="AS17" s="151"/>
      <c r="AT17" s="151"/>
      <c r="AU17" s="151"/>
      <c r="AV17" s="151"/>
      <c r="AW17" s="151"/>
      <c r="AX17" s="151"/>
      <c r="AY17" s="151"/>
      <c r="AZ17" s="151"/>
    </row>
    <row r="18" spans="3:53" ht="13.9" customHeight="1">
      <c r="C18" s="150" t="s">
        <v>311</v>
      </c>
    </row>
    <row r="19" spans="3:53" ht="13.9" customHeight="1">
      <c r="E19" s="1008"/>
      <c r="F19" s="1008"/>
      <c r="G19" s="1008"/>
      <c r="H19" s="1008"/>
      <c r="I19" s="1008"/>
      <c r="J19" s="1008" t="s">
        <v>312</v>
      </c>
      <c r="K19" s="1008"/>
      <c r="L19" s="1008"/>
      <c r="M19" s="1008"/>
      <c r="N19" s="1008"/>
      <c r="O19" s="1008"/>
      <c r="P19" s="1008" t="s">
        <v>313</v>
      </c>
      <c r="Q19" s="1008"/>
      <c r="R19" s="1008"/>
      <c r="S19" s="1008"/>
      <c r="T19" s="1008"/>
      <c r="U19" s="1008"/>
      <c r="V19" s="1008"/>
      <c r="W19" s="1008"/>
      <c r="X19" s="1008"/>
      <c r="Y19" s="1008"/>
      <c r="Z19" s="1008"/>
      <c r="AA19" s="1008"/>
      <c r="AB19" s="1008"/>
      <c r="AC19" s="1008"/>
      <c r="AD19" s="1008"/>
      <c r="AE19" s="1008"/>
      <c r="AF19" s="1008"/>
      <c r="AG19" s="1008"/>
      <c r="AH19" s="1008"/>
      <c r="AI19" s="1008"/>
      <c r="AJ19" s="1008"/>
      <c r="AK19" s="1008"/>
      <c r="AL19" s="1008"/>
      <c r="AM19" s="1008"/>
      <c r="AN19" s="1008"/>
      <c r="AO19" s="1008"/>
      <c r="AP19" s="1008"/>
      <c r="AQ19" s="1008"/>
      <c r="AR19" s="1008"/>
      <c r="AS19" s="1008"/>
      <c r="AT19" s="1008"/>
      <c r="AU19" s="1008"/>
      <c r="AV19" s="1008"/>
      <c r="AW19" s="1008"/>
      <c r="AX19" s="1008"/>
    </row>
    <row r="20" spans="3:53" ht="13.9" customHeight="1">
      <c r="E20" s="1008"/>
      <c r="F20" s="1008"/>
      <c r="G20" s="1008"/>
      <c r="H20" s="1008"/>
      <c r="I20" s="1008"/>
      <c r="J20" s="1008"/>
      <c r="K20" s="1008"/>
      <c r="L20" s="1008"/>
      <c r="M20" s="1008"/>
      <c r="N20" s="1008"/>
      <c r="O20" s="1008"/>
      <c r="P20" s="1040" t="s">
        <v>300</v>
      </c>
      <c r="Q20" s="1040"/>
      <c r="R20" s="1040"/>
      <c r="S20" s="1040"/>
      <c r="T20" s="1040"/>
      <c r="U20" s="1008" t="s">
        <v>303</v>
      </c>
      <c r="V20" s="1008"/>
      <c r="W20" s="1008"/>
      <c r="X20" s="1008"/>
      <c r="Y20" s="1008"/>
      <c r="Z20" s="1008" t="s">
        <v>306</v>
      </c>
      <c r="AA20" s="1008"/>
      <c r="AB20" s="1008"/>
      <c r="AC20" s="1008"/>
      <c r="AD20" s="1008"/>
      <c r="AE20" s="1008" t="s">
        <v>301</v>
      </c>
      <c r="AF20" s="1008"/>
      <c r="AG20" s="1008"/>
      <c r="AH20" s="1008"/>
      <c r="AI20" s="1008"/>
      <c r="AJ20" s="1008" t="s">
        <v>304</v>
      </c>
      <c r="AK20" s="1008"/>
      <c r="AL20" s="1008"/>
      <c r="AM20" s="1008"/>
      <c r="AN20" s="1008"/>
      <c r="AO20" s="1008" t="s">
        <v>307</v>
      </c>
      <c r="AP20" s="1008"/>
      <c r="AQ20" s="1008"/>
      <c r="AR20" s="1008"/>
      <c r="AS20" s="1008"/>
      <c r="AT20" s="1008" t="s">
        <v>314</v>
      </c>
      <c r="AU20" s="1008"/>
      <c r="AV20" s="1008"/>
      <c r="AW20" s="1008"/>
      <c r="AX20" s="1008"/>
    </row>
    <row r="21" spans="3:53" ht="13.9" customHeight="1">
      <c r="E21" s="1008" t="s">
        <v>315</v>
      </c>
      <c r="F21" s="1008"/>
      <c r="G21" s="1008"/>
      <c r="H21" s="1008"/>
      <c r="I21" s="1008"/>
      <c r="J21" s="1034"/>
      <c r="K21" s="1035"/>
      <c r="L21" s="1035"/>
      <c r="M21" s="1035"/>
      <c r="N21" s="1026" t="s">
        <v>285</v>
      </c>
      <c r="O21" s="1027"/>
      <c r="P21" s="1036">
        <v>0</v>
      </c>
      <c r="Q21" s="1037"/>
      <c r="R21" s="1037"/>
      <c r="S21" s="1026" t="s">
        <v>295</v>
      </c>
      <c r="T21" s="1027"/>
      <c r="U21" s="1038">
        <v>0</v>
      </c>
      <c r="V21" s="1039"/>
      <c r="W21" s="1039"/>
      <c r="X21" s="1016" t="s">
        <v>295</v>
      </c>
      <c r="Y21" s="1017"/>
      <c r="Z21" s="1036">
        <v>0</v>
      </c>
      <c r="AA21" s="1037"/>
      <c r="AB21" s="1037"/>
      <c r="AC21" s="1026" t="s">
        <v>295</v>
      </c>
      <c r="AD21" s="1027"/>
      <c r="AE21" s="1038">
        <v>0</v>
      </c>
      <c r="AF21" s="1039"/>
      <c r="AG21" s="1039"/>
      <c r="AH21" s="1016" t="s">
        <v>295</v>
      </c>
      <c r="AI21" s="1017"/>
      <c r="AJ21" s="1038">
        <v>0</v>
      </c>
      <c r="AK21" s="1039"/>
      <c r="AL21" s="1039"/>
      <c r="AM21" s="1016" t="s">
        <v>295</v>
      </c>
      <c r="AN21" s="1017"/>
      <c r="AO21" s="1038">
        <v>0</v>
      </c>
      <c r="AP21" s="1039"/>
      <c r="AQ21" s="1039"/>
      <c r="AR21" s="1016" t="s">
        <v>295</v>
      </c>
      <c r="AS21" s="1017"/>
      <c r="AT21" s="1032">
        <f>P21+U21+Z21+AE21+AJ21+AO21</f>
        <v>0</v>
      </c>
      <c r="AU21" s="1033"/>
      <c r="AV21" s="1033"/>
      <c r="AW21" s="1016" t="s">
        <v>295</v>
      </c>
      <c r="AX21" s="1017"/>
    </row>
    <row r="22" spans="3:53" ht="13.9" customHeight="1">
      <c r="E22" s="1008" t="s">
        <v>316</v>
      </c>
      <c r="F22" s="1008"/>
      <c r="G22" s="1008"/>
      <c r="H22" s="1008"/>
      <c r="I22" s="1008"/>
      <c r="J22" s="1034"/>
      <c r="K22" s="1035"/>
      <c r="L22" s="1035"/>
      <c r="M22" s="1035"/>
      <c r="N22" s="1026" t="s">
        <v>285</v>
      </c>
      <c r="O22" s="1027"/>
      <c r="P22" s="1036">
        <v>0</v>
      </c>
      <c r="Q22" s="1037"/>
      <c r="R22" s="1037"/>
      <c r="S22" s="1026" t="s">
        <v>295</v>
      </c>
      <c r="T22" s="1027"/>
      <c r="U22" s="1038">
        <v>0</v>
      </c>
      <c r="V22" s="1039"/>
      <c r="W22" s="1039"/>
      <c r="X22" s="1016" t="s">
        <v>295</v>
      </c>
      <c r="Y22" s="1017"/>
      <c r="Z22" s="1036">
        <v>0</v>
      </c>
      <c r="AA22" s="1037"/>
      <c r="AB22" s="1037"/>
      <c r="AC22" s="1026" t="s">
        <v>295</v>
      </c>
      <c r="AD22" s="1027"/>
      <c r="AE22" s="1038">
        <v>0</v>
      </c>
      <c r="AF22" s="1039"/>
      <c r="AG22" s="1039"/>
      <c r="AH22" s="1016" t="s">
        <v>295</v>
      </c>
      <c r="AI22" s="1017"/>
      <c r="AJ22" s="1038">
        <v>0</v>
      </c>
      <c r="AK22" s="1039"/>
      <c r="AL22" s="1039"/>
      <c r="AM22" s="1016" t="s">
        <v>295</v>
      </c>
      <c r="AN22" s="1017"/>
      <c r="AO22" s="1038">
        <v>0</v>
      </c>
      <c r="AP22" s="1039"/>
      <c r="AQ22" s="1039"/>
      <c r="AR22" s="1016" t="s">
        <v>295</v>
      </c>
      <c r="AS22" s="1017"/>
      <c r="AT22" s="1032">
        <f t="shared" ref="AT22:AT32" si="0">P22+U22+Z22+AE22+AJ22+AO22</f>
        <v>0</v>
      </c>
      <c r="AU22" s="1033"/>
      <c r="AV22" s="1033"/>
      <c r="AW22" s="1016" t="s">
        <v>295</v>
      </c>
      <c r="AX22" s="1017"/>
    </row>
    <row r="23" spans="3:53" ht="13.9" customHeight="1">
      <c r="E23" s="1008" t="s">
        <v>317</v>
      </c>
      <c r="F23" s="1008"/>
      <c r="G23" s="1008"/>
      <c r="H23" s="1008"/>
      <c r="I23" s="1008"/>
      <c r="J23" s="1034"/>
      <c r="K23" s="1035"/>
      <c r="L23" s="1035"/>
      <c r="M23" s="1035"/>
      <c r="N23" s="1026" t="s">
        <v>285</v>
      </c>
      <c r="O23" s="1027"/>
      <c r="P23" s="1036">
        <v>0</v>
      </c>
      <c r="Q23" s="1037"/>
      <c r="R23" s="1037"/>
      <c r="S23" s="1026" t="s">
        <v>295</v>
      </c>
      <c r="T23" s="1027"/>
      <c r="U23" s="1038">
        <v>0</v>
      </c>
      <c r="V23" s="1039"/>
      <c r="W23" s="1039"/>
      <c r="X23" s="1016" t="s">
        <v>295</v>
      </c>
      <c r="Y23" s="1017"/>
      <c r="Z23" s="1036">
        <v>0</v>
      </c>
      <c r="AA23" s="1037"/>
      <c r="AB23" s="1037"/>
      <c r="AC23" s="1026" t="s">
        <v>295</v>
      </c>
      <c r="AD23" s="1027"/>
      <c r="AE23" s="1038">
        <v>0</v>
      </c>
      <c r="AF23" s="1039"/>
      <c r="AG23" s="1039"/>
      <c r="AH23" s="1016" t="s">
        <v>295</v>
      </c>
      <c r="AI23" s="1017"/>
      <c r="AJ23" s="1038">
        <v>0</v>
      </c>
      <c r="AK23" s="1039"/>
      <c r="AL23" s="1039"/>
      <c r="AM23" s="1016" t="s">
        <v>295</v>
      </c>
      <c r="AN23" s="1017"/>
      <c r="AO23" s="1038">
        <v>0</v>
      </c>
      <c r="AP23" s="1039"/>
      <c r="AQ23" s="1039"/>
      <c r="AR23" s="1016" t="s">
        <v>295</v>
      </c>
      <c r="AS23" s="1017"/>
      <c r="AT23" s="1032">
        <f t="shared" si="0"/>
        <v>0</v>
      </c>
      <c r="AU23" s="1033"/>
      <c r="AV23" s="1033"/>
      <c r="AW23" s="1016" t="s">
        <v>295</v>
      </c>
      <c r="AX23" s="1017"/>
    </row>
    <row r="24" spans="3:53" ht="13.9" customHeight="1">
      <c r="E24" s="1008" t="s">
        <v>318</v>
      </c>
      <c r="F24" s="1008"/>
      <c r="G24" s="1008"/>
      <c r="H24" s="1008"/>
      <c r="I24" s="1008"/>
      <c r="J24" s="1034"/>
      <c r="K24" s="1035"/>
      <c r="L24" s="1035"/>
      <c r="M24" s="1035"/>
      <c r="N24" s="1026" t="s">
        <v>285</v>
      </c>
      <c r="O24" s="1027"/>
      <c r="P24" s="1036">
        <v>0</v>
      </c>
      <c r="Q24" s="1037"/>
      <c r="R24" s="1037"/>
      <c r="S24" s="1026" t="s">
        <v>295</v>
      </c>
      <c r="T24" s="1027"/>
      <c r="U24" s="1038">
        <v>0</v>
      </c>
      <c r="V24" s="1039"/>
      <c r="W24" s="1039"/>
      <c r="X24" s="1016" t="s">
        <v>295</v>
      </c>
      <c r="Y24" s="1017"/>
      <c r="Z24" s="1036">
        <v>0</v>
      </c>
      <c r="AA24" s="1037"/>
      <c r="AB24" s="1037"/>
      <c r="AC24" s="1026" t="s">
        <v>295</v>
      </c>
      <c r="AD24" s="1027"/>
      <c r="AE24" s="1038">
        <v>0</v>
      </c>
      <c r="AF24" s="1039"/>
      <c r="AG24" s="1039"/>
      <c r="AH24" s="1016" t="s">
        <v>295</v>
      </c>
      <c r="AI24" s="1017"/>
      <c r="AJ24" s="1038">
        <v>0</v>
      </c>
      <c r="AK24" s="1039"/>
      <c r="AL24" s="1039"/>
      <c r="AM24" s="1016" t="s">
        <v>295</v>
      </c>
      <c r="AN24" s="1017"/>
      <c r="AO24" s="1038">
        <v>0</v>
      </c>
      <c r="AP24" s="1039"/>
      <c r="AQ24" s="1039"/>
      <c r="AR24" s="1016" t="s">
        <v>295</v>
      </c>
      <c r="AS24" s="1017"/>
      <c r="AT24" s="1032">
        <f t="shared" si="0"/>
        <v>0</v>
      </c>
      <c r="AU24" s="1033"/>
      <c r="AV24" s="1033"/>
      <c r="AW24" s="1016" t="s">
        <v>295</v>
      </c>
      <c r="AX24" s="1017"/>
    </row>
    <row r="25" spans="3:53" ht="13.9" customHeight="1">
      <c r="E25" s="1008" t="s">
        <v>319</v>
      </c>
      <c r="F25" s="1008"/>
      <c r="G25" s="1008"/>
      <c r="H25" s="1008"/>
      <c r="I25" s="1008"/>
      <c r="J25" s="1034"/>
      <c r="K25" s="1035"/>
      <c r="L25" s="1035"/>
      <c r="M25" s="1035"/>
      <c r="N25" s="1026" t="s">
        <v>285</v>
      </c>
      <c r="O25" s="1027"/>
      <c r="P25" s="1036">
        <v>0</v>
      </c>
      <c r="Q25" s="1037"/>
      <c r="R25" s="1037"/>
      <c r="S25" s="1026" t="s">
        <v>295</v>
      </c>
      <c r="T25" s="1027"/>
      <c r="U25" s="1038">
        <v>0</v>
      </c>
      <c r="V25" s="1039"/>
      <c r="W25" s="1039"/>
      <c r="X25" s="1016" t="s">
        <v>295</v>
      </c>
      <c r="Y25" s="1017"/>
      <c r="Z25" s="1036">
        <v>0</v>
      </c>
      <c r="AA25" s="1037"/>
      <c r="AB25" s="1037"/>
      <c r="AC25" s="1026" t="s">
        <v>295</v>
      </c>
      <c r="AD25" s="1027"/>
      <c r="AE25" s="1038">
        <v>0</v>
      </c>
      <c r="AF25" s="1039"/>
      <c r="AG25" s="1039"/>
      <c r="AH25" s="1016" t="s">
        <v>295</v>
      </c>
      <c r="AI25" s="1017"/>
      <c r="AJ25" s="1038">
        <v>0</v>
      </c>
      <c r="AK25" s="1039"/>
      <c r="AL25" s="1039"/>
      <c r="AM25" s="1016" t="s">
        <v>295</v>
      </c>
      <c r="AN25" s="1017"/>
      <c r="AO25" s="1038">
        <v>0</v>
      </c>
      <c r="AP25" s="1039"/>
      <c r="AQ25" s="1039"/>
      <c r="AR25" s="1016" t="s">
        <v>295</v>
      </c>
      <c r="AS25" s="1017"/>
      <c r="AT25" s="1032">
        <f t="shared" si="0"/>
        <v>0</v>
      </c>
      <c r="AU25" s="1033"/>
      <c r="AV25" s="1033"/>
      <c r="AW25" s="1016" t="s">
        <v>295</v>
      </c>
      <c r="AX25" s="1017"/>
    </row>
    <row r="26" spans="3:53" ht="13.9" customHeight="1">
      <c r="E26" s="1008" t="s">
        <v>320</v>
      </c>
      <c r="F26" s="1008"/>
      <c r="G26" s="1008"/>
      <c r="H26" s="1008"/>
      <c r="I26" s="1008"/>
      <c r="J26" s="1034"/>
      <c r="K26" s="1035"/>
      <c r="L26" s="1035"/>
      <c r="M26" s="1035"/>
      <c r="N26" s="1026" t="s">
        <v>285</v>
      </c>
      <c r="O26" s="1027"/>
      <c r="P26" s="1036">
        <v>0</v>
      </c>
      <c r="Q26" s="1037"/>
      <c r="R26" s="1037"/>
      <c r="S26" s="1026" t="s">
        <v>295</v>
      </c>
      <c r="T26" s="1027"/>
      <c r="U26" s="1038">
        <v>0</v>
      </c>
      <c r="V26" s="1039"/>
      <c r="W26" s="1039"/>
      <c r="X26" s="1016" t="s">
        <v>295</v>
      </c>
      <c r="Y26" s="1017"/>
      <c r="Z26" s="1036">
        <v>0</v>
      </c>
      <c r="AA26" s="1037"/>
      <c r="AB26" s="1037"/>
      <c r="AC26" s="1026" t="s">
        <v>295</v>
      </c>
      <c r="AD26" s="1027"/>
      <c r="AE26" s="1038">
        <v>0</v>
      </c>
      <c r="AF26" s="1039"/>
      <c r="AG26" s="1039"/>
      <c r="AH26" s="1016" t="s">
        <v>295</v>
      </c>
      <c r="AI26" s="1017"/>
      <c r="AJ26" s="1038">
        <v>0</v>
      </c>
      <c r="AK26" s="1039"/>
      <c r="AL26" s="1039"/>
      <c r="AM26" s="1016" t="s">
        <v>295</v>
      </c>
      <c r="AN26" s="1017"/>
      <c r="AO26" s="1038">
        <v>0</v>
      </c>
      <c r="AP26" s="1039"/>
      <c r="AQ26" s="1039"/>
      <c r="AR26" s="1016" t="s">
        <v>295</v>
      </c>
      <c r="AS26" s="1017"/>
      <c r="AT26" s="1032">
        <f t="shared" si="0"/>
        <v>0</v>
      </c>
      <c r="AU26" s="1033"/>
      <c r="AV26" s="1033"/>
      <c r="AW26" s="1016" t="s">
        <v>295</v>
      </c>
      <c r="AX26" s="1017"/>
    </row>
    <row r="27" spans="3:53" ht="13.9" customHeight="1">
      <c r="E27" s="1008" t="s">
        <v>321</v>
      </c>
      <c r="F27" s="1008"/>
      <c r="G27" s="1008"/>
      <c r="H27" s="1008"/>
      <c r="I27" s="1008"/>
      <c r="J27" s="1034"/>
      <c r="K27" s="1035"/>
      <c r="L27" s="1035"/>
      <c r="M27" s="1035"/>
      <c r="N27" s="1026" t="s">
        <v>285</v>
      </c>
      <c r="O27" s="1027"/>
      <c r="P27" s="1036">
        <v>0</v>
      </c>
      <c r="Q27" s="1037"/>
      <c r="R27" s="1037"/>
      <c r="S27" s="1026" t="s">
        <v>295</v>
      </c>
      <c r="T27" s="1027"/>
      <c r="U27" s="1038">
        <v>0</v>
      </c>
      <c r="V27" s="1039"/>
      <c r="W27" s="1039"/>
      <c r="X27" s="1016" t="s">
        <v>295</v>
      </c>
      <c r="Y27" s="1017"/>
      <c r="Z27" s="1036">
        <v>0</v>
      </c>
      <c r="AA27" s="1037"/>
      <c r="AB27" s="1037"/>
      <c r="AC27" s="1026" t="s">
        <v>295</v>
      </c>
      <c r="AD27" s="1027"/>
      <c r="AE27" s="1038">
        <v>0</v>
      </c>
      <c r="AF27" s="1039"/>
      <c r="AG27" s="1039"/>
      <c r="AH27" s="1016" t="s">
        <v>295</v>
      </c>
      <c r="AI27" s="1017"/>
      <c r="AJ27" s="1038">
        <v>0</v>
      </c>
      <c r="AK27" s="1039"/>
      <c r="AL27" s="1039"/>
      <c r="AM27" s="1016" t="s">
        <v>295</v>
      </c>
      <c r="AN27" s="1017"/>
      <c r="AO27" s="1038">
        <v>0</v>
      </c>
      <c r="AP27" s="1039"/>
      <c r="AQ27" s="1039"/>
      <c r="AR27" s="1016" t="s">
        <v>295</v>
      </c>
      <c r="AS27" s="1017"/>
      <c r="AT27" s="1032">
        <f t="shared" si="0"/>
        <v>0</v>
      </c>
      <c r="AU27" s="1033"/>
      <c r="AV27" s="1033"/>
      <c r="AW27" s="1016" t="s">
        <v>295</v>
      </c>
      <c r="AX27" s="1017"/>
    </row>
    <row r="28" spans="3:53" ht="13.9" customHeight="1">
      <c r="E28" s="1008" t="s">
        <v>322</v>
      </c>
      <c r="F28" s="1008"/>
      <c r="G28" s="1008"/>
      <c r="H28" s="1008"/>
      <c r="I28" s="1008"/>
      <c r="J28" s="1034"/>
      <c r="K28" s="1035"/>
      <c r="L28" s="1035"/>
      <c r="M28" s="1035"/>
      <c r="N28" s="1026" t="s">
        <v>285</v>
      </c>
      <c r="O28" s="1027"/>
      <c r="P28" s="1036">
        <v>0</v>
      </c>
      <c r="Q28" s="1037"/>
      <c r="R28" s="1037"/>
      <c r="S28" s="1026" t="s">
        <v>295</v>
      </c>
      <c r="T28" s="1027"/>
      <c r="U28" s="1038">
        <v>0</v>
      </c>
      <c r="V28" s="1039"/>
      <c r="W28" s="1039"/>
      <c r="X28" s="1016" t="s">
        <v>295</v>
      </c>
      <c r="Y28" s="1017"/>
      <c r="Z28" s="1036">
        <v>0</v>
      </c>
      <c r="AA28" s="1037"/>
      <c r="AB28" s="1037"/>
      <c r="AC28" s="1026" t="s">
        <v>295</v>
      </c>
      <c r="AD28" s="1027"/>
      <c r="AE28" s="1038">
        <v>0</v>
      </c>
      <c r="AF28" s="1039"/>
      <c r="AG28" s="1039"/>
      <c r="AH28" s="1016" t="s">
        <v>295</v>
      </c>
      <c r="AI28" s="1017"/>
      <c r="AJ28" s="1038">
        <v>0</v>
      </c>
      <c r="AK28" s="1039"/>
      <c r="AL28" s="1039"/>
      <c r="AM28" s="1016" t="s">
        <v>295</v>
      </c>
      <c r="AN28" s="1017"/>
      <c r="AO28" s="1038">
        <v>0</v>
      </c>
      <c r="AP28" s="1039"/>
      <c r="AQ28" s="1039"/>
      <c r="AR28" s="1016" t="s">
        <v>295</v>
      </c>
      <c r="AS28" s="1017"/>
      <c r="AT28" s="1032">
        <f t="shared" si="0"/>
        <v>0</v>
      </c>
      <c r="AU28" s="1033"/>
      <c r="AV28" s="1033"/>
      <c r="AW28" s="1016" t="s">
        <v>295</v>
      </c>
      <c r="AX28" s="1017"/>
    </row>
    <row r="29" spans="3:53" ht="13.9" customHeight="1">
      <c r="E29" s="1008" t="s">
        <v>323</v>
      </c>
      <c r="F29" s="1008"/>
      <c r="G29" s="1008"/>
      <c r="H29" s="1008"/>
      <c r="I29" s="1008"/>
      <c r="J29" s="1034"/>
      <c r="K29" s="1035"/>
      <c r="L29" s="1035"/>
      <c r="M29" s="1035"/>
      <c r="N29" s="1026" t="s">
        <v>285</v>
      </c>
      <c r="O29" s="1027"/>
      <c r="P29" s="1036">
        <v>0</v>
      </c>
      <c r="Q29" s="1037"/>
      <c r="R29" s="1037"/>
      <c r="S29" s="1026" t="s">
        <v>295</v>
      </c>
      <c r="T29" s="1027"/>
      <c r="U29" s="1038">
        <v>0</v>
      </c>
      <c r="V29" s="1039"/>
      <c r="W29" s="1039"/>
      <c r="X29" s="1016" t="s">
        <v>295</v>
      </c>
      <c r="Y29" s="1017"/>
      <c r="Z29" s="1036">
        <v>0</v>
      </c>
      <c r="AA29" s="1037"/>
      <c r="AB29" s="1037"/>
      <c r="AC29" s="1026" t="s">
        <v>295</v>
      </c>
      <c r="AD29" s="1027"/>
      <c r="AE29" s="1038">
        <v>0</v>
      </c>
      <c r="AF29" s="1039"/>
      <c r="AG29" s="1039"/>
      <c r="AH29" s="1016" t="s">
        <v>295</v>
      </c>
      <c r="AI29" s="1017"/>
      <c r="AJ29" s="1038">
        <v>0</v>
      </c>
      <c r="AK29" s="1039"/>
      <c r="AL29" s="1039"/>
      <c r="AM29" s="1016" t="s">
        <v>295</v>
      </c>
      <c r="AN29" s="1017"/>
      <c r="AO29" s="1038">
        <v>0</v>
      </c>
      <c r="AP29" s="1039"/>
      <c r="AQ29" s="1039"/>
      <c r="AR29" s="1016" t="s">
        <v>295</v>
      </c>
      <c r="AS29" s="1017"/>
      <c r="AT29" s="1032">
        <f t="shared" si="0"/>
        <v>0</v>
      </c>
      <c r="AU29" s="1033"/>
      <c r="AV29" s="1033"/>
      <c r="AW29" s="1016" t="s">
        <v>295</v>
      </c>
      <c r="AX29" s="1017"/>
      <c r="BA29" s="160"/>
    </row>
    <row r="30" spans="3:53" ht="13.9" customHeight="1">
      <c r="E30" s="1008" t="s">
        <v>324</v>
      </c>
      <c r="F30" s="1008"/>
      <c r="G30" s="1008"/>
      <c r="H30" s="1008"/>
      <c r="I30" s="1008"/>
      <c r="J30" s="1034"/>
      <c r="K30" s="1035"/>
      <c r="L30" s="1035"/>
      <c r="M30" s="1035"/>
      <c r="N30" s="1026" t="s">
        <v>285</v>
      </c>
      <c r="O30" s="1027"/>
      <c r="P30" s="1036">
        <v>0</v>
      </c>
      <c r="Q30" s="1037"/>
      <c r="R30" s="1037"/>
      <c r="S30" s="1026" t="s">
        <v>295</v>
      </c>
      <c r="T30" s="1027"/>
      <c r="U30" s="1038">
        <v>0</v>
      </c>
      <c r="V30" s="1039"/>
      <c r="W30" s="1039"/>
      <c r="X30" s="1016" t="s">
        <v>295</v>
      </c>
      <c r="Y30" s="1017"/>
      <c r="Z30" s="1036">
        <v>0</v>
      </c>
      <c r="AA30" s="1037"/>
      <c r="AB30" s="1037"/>
      <c r="AC30" s="1026" t="s">
        <v>295</v>
      </c>
      <c r="AD30" s="1027"/>
      <c r="AE30" s="1038">
        <v>0</v>
      </c>
      <c r="AF30" s="1039"/>
      <c r="AG30" s="1039"/>
      <c r="AH30" s="1016" t="s">
        <v>295</v>
      </c>
      <c r="AI30" s="1017"/>
      <c r="AJ30" s="1038">
        <v>0</v>
      </c>
      <c r="AK30" s="1039"/>
      <c r="AL30" s="1039"/>
      <c r="AM30" s="1016" t="s">
        <v>295</v>
      </c>
      <c r="AN30" s="1017"/>
      <c r="AO30" s="1038">
        <v>0</v>
      </c>
      <c r="AP30" s="1039"/>
      <c r="AQ30" s="1039"/>
      <c r="AR30" s="1016" t="s">
        <v>295</v>
      </c>
      <c r="AS30" s="1017"/>
      <c r="AT30" s="1032">
        <f t="shared" si="0"/>
        <v>0</v>
      </c>
      <c r="AU30" s="1033"/>
      <c r="AV30" s="1033"/>
      <c r="AW30" s="1016" t="s">
        <v>295</v>
      </c>
      <c r="AX30" s="1017"/>
    </row>
    <row r="31" spans="3:53" ht="13.9" customHeight="1">
      <c r="E31" s="1008" t="s">
        <v>325</v>
      </c>
      <c r="F31" s="1008"/>
      <c r="G31" s="1008"/>
      <c r="H31" s="1008"/>
      <c r="I31" s="1008"/>
      <c r="J31" s="1034"/>
      <c r="K31" s="1035"/>
      <c r="L31" s="1035"/>
      <c r="M31" s="1035"/>
      <c r="N31" s="1026" t="s">
        <v>285</v>
      </c>
      <c r="O31" s="1027"/>
      <c r="P31" s="1036">
        <v>0</v>
      </c>
      <c r="Q31" s="1037"/>
      <c r="R31" s="1037"/>
      <c r="S31" s="1026" t="s">
        <v>295</v>
      </c>
      <c r="T31" s="1027"/>
      <c r="U31" s="1038">
        <v>0</v>
      </c>
      <c r="V31" s="1039"/>
      <c r="W31" s="1039"/>
      <c r="X31" s="1016" t="s">
        <v>295</v>
      </c>
      <c r="Y31" s="1017"/>
      <c r="Z31" s="1036">
        <v>0</v>
      </c>
      <c r="AA31" s="1037"/>
      <c r="AB31" s="1037"/>
      <c r="AC31" s="1026" t="s">
        <v>295</v>
      </c>
      <c r="AD31" s="1027"/>
      <c r="AE31" s="1038">
        <v>0</v>
      </c>
      <c r="AF31" s="1039"/>
      <c r="AG31" s="1039"/>
      <c r="AH31" s="1016" t="s">
        <v>295</v>
      </c>
      <c r="AI31" s="1017"/>
      <c r="AJ31" s="1038">
        <v>0</v>
      </c>
      <c r="AK31" s="1039"/>
      <c r="AL31" s="1039"/>
      <c r="AM31" s="1016" t="s">
        <v>295</v>
      </c>
      <c r="AN31" s="1017"/>
      <c r="AO31" s="1038">
        <v>0</v>
      </c>
      <c r="AP31" s="1039"/>
      <c r="AQ31" s="1039"/>
      <c r="AR31" s="1016" t="s">
        <v>295</v>
      </c>
      <c r="AS31" s="1017"/>
      <c r="AT31" s="1032">
        <f t="shared" si="0"/>
        <v>0</v>
      </c>
      <c r="AU31" s="1033"/>
      <c r="AV31" s="1033"/>
      <c r="AW31" s="1016" t="s">
        <v>295</v>
      </c>
      <c r="AX31" s="1017"/>
    </row>
    <row r="32" spans="3:53" ht="13.9" customHeight="1">
      <c r="E32" s="1008" t="s">
        <v>326</v>
      </c>
      <c r="F32" s="1008"/>
      <c r="G32" s="1008"/>
      <c r="H32" s="1008"/>
      <c r="I32" s="1008"/>
      <c r="J32" s="1034"/>
      <c r="K32" s="1035"/>
      <c r="L32" s="1035"/>
      <c r="M32" s="1035"/>
      <c r="N32" s="1026" t="s">
        <v>285</v>
      </c>
      <c r="O32" s="1027"/>
      <c r="P32" s="1036">
        <v>0</v>
      </c>
      <c r="Q32" s="1037"/>
      <c r="R32" s="1037"/>
      <c r="S32" s="1026" t="s">
        <v>295</v>
      </c>
      <c r="T32" s="1027"/>
      <c r="U32" s="1038">
        <v>0</v>
      </c>
      <c r="V32" s="1039"/>
      <c r="W32" s="1039"/>
      <c r="X32" s="1016" t="s">
        <v>295</v>
      </c>
      <c r="Y32" s="1017"/>
      <c r="Z32" s="1036">
        <v>0</v>
      </c>
      <c r="AA32" s="1037"/>
      <c r="AB32" s="1037"/>
      <c r="AC32" s="1026" t="s">
        <v>295</v>
      </c>
      <c r="AD32" s="1027"/>
      <c r="AE32" s="1038">
        <v>0</v>
      </c>
      <c r="AF32" s="1039"/>
      <c r="AG32" s="1039"/>
      <c r="AH32" s="1016" t="s">
        <v>295</v>
      </c>
      <c r="AI32" s="1017"/>
      <c r="AJ32" s="1038">
        <v>0</v>
      </c>
      <c r="AK32" s="1039"/>
      <c r="AL32" s="1039"/>
      <c r="AM32" s="1016" t="s">
        <v>295</v>
      </c>
      <c r="AN32" s="1017"/>
      <c r="AO32" s="1038">
        <v>0</v>
      </c>
      <c r="AP32" s="1039"/>
      <c r="AQ32" s="1039"/>
      <c r="AR32" s="1016" t="s">
        <v>295</v>
      </c>
      <c r="AS32" s="1017"/>
      <c r="AT32" s="1032">
        <f t="shared" si="0"/>
        <v>0</v>
      </c>
      <c r="AU32" s="1033"/>
      <c r="AV32" s="1033"/>
      <c r="AW32" s="1016" t="s">
        <v>295</v>
      </c>
      <c r="AX32" s="1017"/>
    </row>
    <row r="33" spans="2:54" ht="13.9" customHeight="1">
      <c r="E33" s="1008" t="s">
        <v>314</v>
      </c>
      <c r="F33" s="1008"/>
      <c r="G33" s="1008"/>
      <c r="H33" s="1008"/>
      <c r="I33" s="1008"/>
      <c r="J33" s="1028">
        <f>SUM(J21:M32)</f>
        <v>0</v>
      </c>
      <c r="K33" s="1029"/>
      <c r="L33" s="1029"/>
      <c r="M33" s="1029"/>
      <c r="N33" s="1026" t="s">
        <v>285</v>
      </c>
      <c r="O33" s="1027"/>
      <c r="P33" s="1030">
        <f>SUM(P21:R32)</f>
        <v>0</v>
      </c>
      <c r="Q33" s="1031"/>
      <c r="R33" s="1031"/>
      <c r="S33" s="1026" t="s">
        <v>295</v>
      </c>
      <c r="T33" s="1027"/>
      <c r="U33" s="1032">
        <f>SUM(U21:W32)</f>
        <v>0</v>
      </c>
      <c r="V33" s="1033"/>
      <c r="W33" s="1033"/>
      <c r="X33" s="1016" t="s">
        <v>295</v>
      </c>
      <c r="Y33" s="1017"/>
      <c r="Z33" s="1030">
        <f>SUM(Z21:AB32)</f>
        <v>0</v>
      </c>
      <c r="AA33" s="1031"/>
      <c r="AB33" s="1031"/>
      <c r="AC33" s="1026" t="s">
        <v>295</v>
      </c>
      <c r="AD33" s="1027"/>
      <c r="AE33" s="1032">
        <f>SUM(AE21:AG32)</f>
        <v>0</v>
      </c>
      <c r="AF33" s="1033"/>
      <c r="AG33" s="1033"/>
      <c r="AH33" s="1016" t="s">
        <v>295</v>
      </c>
      <c r="AI33" s="1017"/>
      <c r="AJ33" s="1032">
        <f>SUM(AJ21:AL32)</f>
        <v>0</v>
      </c>
      <c r="AK33" s="1033"/>
      <c r="AL33" s="1033"/>
      <c r="AM33" s="1016" t="s">
        <v>295</v>
      </c>
      <c r="AN33" s="1017"/>
      <c r="AO33" s="1032">
        <f>SUM(AO21:AQ32)</f>
        <v>0</v>
      </c>
      <c r="AP33" s="1033"/>
      <c r="AQ33" s="1033"/>
      <c r="AR33" s="1016" t="s">
        <v>295</v>
      </c>
      <c r="AS33" s="1017"/>
      <c r="AT33" s="1032">
        <f>SUM(AT21:AV32)</f>
        <v>0</v>
      </c>
      <c r="AU33" s="1033"/>
      <c r="AV33" s="1033"/>
      <c r="AW33" s="1016" t="s">
        <v>295</v>
      </c>
      <c r="AX33" s="1017"/>
    </row>
    <row r="34" spans="2:54" ht="13.9" customHeight="1">
      <c r="E34" s="1020" t="s">
        <v>327</v>
      </c>
      <c r="F34" s="1021"/>
      <c r="G34" s="1021"/>
      <c r="H34" s="1021"/>
      <c r="I34" s="1022"/>
      <c r="J34" s="1023"/>
      <c r="K34" s="1024"/>
      <c r="L34" s="1024"/>
      <c r="M34" s="1024"/>
      <c r="N34" s="1024"/>
      <c r="O34" s="1025"/>
      <c r="P34" s="1014" t="str">
        <f>IFERROR(ROUNDUP(P33/$J$33,1),"0")</f>
        <v>0</v>
      </c>
      <c r="Q34" s="1015"/>
      <c r="R34" s="1015"/>
      <c r="S34" s="1026" t="s">
        <v>295</v>
      </c>
      <c r="T34" s="1027"/>
      <c r="U34" s="1014" t="str">
        <f>IFERROR(ROUNDUP(U33/$J$33,1),"0")</f>
        <v>0</v>
      </c>
      <c r="V34" s="1015"/>
      <c r="W34" s="1015"/>
      <c r="X34" s="1016" t="s">
        <v>295</v>
      </c>
      <c r="Y34" s="1017"/>
      <c r="Z34" s="1014" t="str">
        <f>IFERROR(ROUNDUP(Z33/$J$33,1),"0")</f>
        <v>0</v>
      </c>
      <c r="AA34" s="1015"/>
      <c r="AB34" s="1015"/>
      <c r="AC34" s="1016" t="s">
        <v>295</v>
      </c>
      <c r="AD34" s="1017"/>
      <c r="AE34" s="1014" t="str">
        <f>IFERROR(ROUNDUP(AE33/$J$33,1),"0")</f>
        <v>0</v>
      </c>
      <c r="AF34" s="1015"/>
      <c r="AG34" s="1015"/>
      <c r="AH34" s="1016" t="s">
        <v>295</v>
      </c>
      <c r="AI34" s="1017"/>
      <c r="AJ34" s="1014" t="str">
        <f>IFERROR(ROUNDUP(AJ33/$J$33,1),"0")</f>
        <v>0</v>
      </c>
      <c r="AK34" s="1015"/>
      <c r="AL34" s="1015"/>
      <c r="AM34" s="1016" t="s">
        <v>295</v>
      </c>
      <c r="AN34" s="1017"/>
      <c r="AO34" s="1014" t="str">
        <f>IFERROR(ROUNDUP(AO33/$J$33,1),"0")</f>
        <v>0</v>
      </c>
      <c r="AP34" s="1015"/>
      <c r="AQ34" s="1015"/>
      <c r="AR34" s="1016" t="s">
        <v>295</v>
      </c>
      <c r="AS34" s="1017"/>
      <c r="AT34" s="1018">
        <f>P34+U34+Z34+AE34+AJ34+AO34</f>
        <v>0</v>
      </c>
      <c r="AU34" s="1019"/>
      <c r="AV34" s="1019"/>
      <c r="AW34" s="1016" t="s">
        <v>295</v>
      </c>
      <c r="AX34" s="1017"/>
    </row>
    <row r="35" spans="2:54" ht="13.9" customHeight="1">
      <c r="E35" s="155" t="s">
        <v>336</v>
      </c>
      <c r="F35" s="149"/>
      <c r="G35" s="149"/>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49"/>
      <c r="AM35" s="149"/>
      <c r="AN35" s="149"/>
      <c r="AO35" s="149"/>
      <c r="AP35" s="149"/>
      <c r="AQ35" s="149"/>
      <c r="AR35" s="149"/>
      <c r="AS35" s="149"/>
      <c r="AT35" s="149"/>
      <c r="AU35" s="149"/>
      <c r="AV35" s="149"/>
      <c r="AW35" s="149"/>
      <c r="AX35" s="161" t="str">
        <f>IFERROR(IF(AT34&gt;Y9,"「１　事業者名等」の定員数を超過しています。",""),"")</f>
        <v/>
      </c>
    </row>
    <row r="36" spans="2:54" ht="13.9" customHeight="1">
      <c r="E36" s="155" t="s">
        <v>337</v>
      </c>
      <c r="F36" s="149"/>
      <c r="G36" s="149"/>
      <c r="H36" s="149"/>
      <c r="I36" s="149"/>
      <c r="J36" s="149"/>
      <c r="K36" s="149"/>
      <c r="L36" s="149"/>
      <c r="M36" s="149"/>
      <c r="N36" s="149"/>
      <c r="O36" s="149"/>
      <c r="P36" s="149"/>
      <c r="Q36" s="149"/>
      <c r="R36" s="149"/>
      <c r="S36" s="149"/>
      <c r="T36" s="149"/>
      <c r="U36" s="149"/>
      <c r="V36" s="149"/>
      <c r="W36" s="149"/>
      <c r="X36" s="149"/>
      <c r="Y36" s="149"/>
      <c r="Z36" s="149"/>
      <c r="AA36" s="149"/>
      <c r="AB36" s="149"/>
      <c r="AC36" s="149"/>
      <c r="AD36" s="149"/>
      <c r="AE36" s="149"/>
      <c r="AF36" s="149"/>
      <c r="AG36" s="149"/>
      <c r="AH36" s="149"/>
      <c r="AI36" s="149"/>
      <c r="AJ36" s="149"/>
      <c r="AK36" s="149"/>
      <c r="AL36" s="149"/>
      <c r="AM36" s="149"/>
      <c r="AN36" s="149"/>
      <c r="AO36" s="149"/>
      <c r="AP36" s="149"/>
      <c r="AQ36" s="149"/>
      <c r="AR36" s="149"/>
      <c r="AS36" s="149"/>
      <c r="AT36" s="149"/>
      <c r="AU36" s="149"/>
      <c r="AV36" s="149"/>
      <c r="AW36" s="149"/>
      <c r="AX36" s="149"/>
    </row>
    <row r="37" spans="2:54" ht="13.9" customHeight="1">
      <c r="E37" s="155" t="s">
        <v>338</v>
      </c>
      <c r="F37" s="149"/>
      <c r="G37" s="149"/>
      <c r="H37" s="149"/>
      <c r="I37" s="149"/>
      <c r="J37" s="149"/>
      <c r="K37" s="149"/>
      <c r="L37" s="149"/>
      <c r="M37" s="149"/>
      <c r="N37" s="149"/>
      <c r="O37" s="149"/>
      <c r="P37" s="149"/>
      <c r="Q37" s="149"/>
      <c r="R37" s="149"/>
      <c r="S37" s="149"/>
      <c r="T37" s="149"/>
      <c r="U37" s="149"/>
      <c r="V37" s="149"/>
      <c r="W37" s="149"/>
      <c r="X37" s="149"/>
      <c r="Y37" s="149"/>
      <c r="Z37" s="149"/>
      <c r="AA37" s="149"/>
      <c r="AB37" s="149"/>
      <c r="AC37" s="149"/>
      <c r="AD37" s="149"/>
      <c r="AE37" s="149"/>
      <c r="AF37" s="149"/>
      <c r="AG37" s="149"/>
      <c r="AH37" s="149"/>
      <c r="AI37" s="149"/>
      <c r="AJ37" s="149"/>
      <c r="AK37" s="149"/>
      <c r="AL37" s="149"/>
      <c r="AM37" s="149"/>
      <c r="AN37" s="149"/>
      <c r="AO37" s="149"/>
      <c r="AP37" s="149"/>
      <c r="AQ37" s="149"/>
      <c r="AR37" s="149"/>
      <c r="AS37" s="149"/>
      <c r="AT37" s="149"/>
      <c r="AU37" s="149"/>
      <c r="AV37" s="149"/>
      <c r="AW37" s="149"/>
      <c r="AX37" s="149"/>
    </row>
    <row r="38" spans="2:54" ht="13.9" customHeight="1">
      <c r="E38" s="155" t="s">
        <v>328</v>
      </c>
      <c r="F38" s="149"/>
      <c r="G38" s="149"/>
      <c r="H38" s="149"/>
      <c r="I38" s="149"/>
      <c r="J38" s="149"/>
      <c r="K38" s="149"/>
      <c r="L38" s="149"/>
      <c r="M38" s="149"/>
      <c r="N38" s="149"/>
      <c r="O38" s="149"/>
      <c r="P38" s="149"/>
      <c r="Q38" s="149"/>
      <c r="R38" s="149"/>
      <c r="S38" s="149"/>
      <c r="T38" s="149"/>
      <c r="U38" s="149"/>
      <c r="V38" s="149"/>
      <c r="W38" s="149"/>
      <c r="X38" s="149"/>
      <c r="Y38" s="149"/>
      <c r="Z38" s="149"/>
      <c r="AA38" s="149"/>
      <c r="AB38" s="149"/>
      <c r="AC38" s="149"/>
      <c r="AD38" s="149"/>
      <c r="AE38" s="149"/>
      <c r="AF38" s="149"/>
      <c r="AG38" s="149"/>
      <c r="AH38" s="149"/>
      <c r="AI38" s="149"/>
      <c r="AJ38" s="149"/>
      <c r="AK38" s="149"/>
      <c r="AL38" s="149"/>
      <c r="AM38" s="149"/>
      <c r="AN38" s="149"/>
      <c r="AO38" s="149"/>
      <c r="AP38" s="149"/>
      <c r="AQ38" s="149"/>
      <c r="AR38" s="149"/>
      <c r="AS38" s="149"/>
      <c r="AT38" s="149"/>
      <c r="AU38" s="149"/>
      <c r="AV38" s="149"/>
      <c r="AW38" s="149"/>
      <c r="AX38" s="149"/>
    </row>
    <row r="39" spans="2:54" ht="13.9" customHeight="1">
      <c r="E39" s="155" t="s">
        <v>329</v>
      </c>
      <c r="F39" s="149"/>
      <c r="G39" s="149"/>
      <c r="H39" s="149"/>
      <c r="I39" s="149"/>
      <c r="J39" s="149"/>
      <c r="K39" s="149"/>
      <c r="L39" s="149"/>
      <c r="M39" s="149"/>
      <c r="N39" s="149"/>
      <c r="O39" s="149"/>
      <c r="P39" s="149"/>
      <c r="Q39" s="149"/>
      <c r="R39" s="149"/>
      <c r="S39" s="149"/>
      <c r="T39" s="149"/>
      <c r="U39" s="149"/>
      <c r="V39" s="149"/>
      <c r="W39" s="149"/>
      <c r="X39" s="149"/>
      <c r="Y39" s="149"/>
      <c r="Z39" s="149"/>
      <c r="AA39" s="149"/>
      <c r="AB39" s="149"/>
      <c r="AC39" s="149"/>
      <c r="AD39" s="149"/>
      <c r="AE39" s="149"/>
      <c r="AF39" s="149"/>
      <c r="AG39" s="149"/>
      <c r="AH39" s="149"/>
      <c r="AI39" s="149"/>
      <c r="AJ39" s="149"/>
      <c r="AK39" s="149"/>
      <c r="AL39" s="149"/>
      <c r="AM39" s="149"/>
      <c r="AN39" s="149"/>
      <c r="AO39" s="149"/>
      <c r="AP39" s="149"/>
      <c r="AQ39" s="149"/>
      <c r="AR39" s="149"/>
      <c r="AS39" s="149"/>
      <c r="AT39" s="149"/>
      <c r="AU39" s="149"/>
      <c r="AV39" s="149"/>
      <c r="AW39" s="149"/>
      <c r="AX39" s="149"/>
    </row>
    <row r="40" spans="2:54" ht="13.9" customHeight="1">
      <c r="E40" s="155" t="s">
        <v>330</v>
      </c>
      <c r="F40" s="149"/>
      <c r="G40" s="149"/>
      <c r="H40" s="149"/>
      <c r="I40" s="149"/>
      <c r="J40" s="149"/>
      <c r="K40" s="149"/>
      <c r="L40" s="149"/>
      <c r="M40" s="149"/>
      <c r="N40" s="149"/>
      <c r="O40" s="149"/>
      <c r="P40" s="149"/>
      <c r="Q40" s="149"/>
      <c r="R40" s="149"/>
      <c r="S40" s="149"/>
      <c r="T40" s="149"/>
      <c r="U40" s="149"/>
      <c r="V40" s="149"/>
      <c r="W40" s="149"/>
      <c r="X40" s="149"/>
      <c r="Y40" s="149"/>
      <c r="Z40" s="149"/>
      <c r="AA40" s="149"/>
      <c r="AB40" s="149"/>
      <c r="AC40" s="149"/>
      <c r="AD40" s="149"/>
      <c r="AE40" s="149"/>
      <c r="AF40" s="149"/>
      <c r="AG40" s="149"/>
      <c r="AH40" s="149"/>
      <c r="AI40" s="149"/>
      <c r="AJ40" s="149"/>
      <c r="AK40" s="149"/>
      <c r="AL40" s="149"/>
      <c r="AM40" s="149"/>
      <c r="AN40" s="149"/>
      <c r="AO40" s="149"/>
      <c r="AP40" s="149"/>
      <c r="AQ40" s="149"/>
      <c r="AR40" s="149"/>
      <c r="AS40" s="149"/>
      <c r="AT40" s="149"/>
      <c r="AU40" s="149"/>
      <c r="AV40" s="149"/>
      <c r="AW40" s="149"/>
      <c r="AX40" s="149"/>
    </row>
    <row r="41" spans="2:54" ht="3.75" customHeight="1">
      <c r="E41" s="155"/>
      <c r="F41" s="149"/>
      <c r="G41" s="149"/>
      <c r="H41" s="149"/>
      <c r="I41" s="149"/>
      <c r="J41" s="149"/>
      <c r="K41" s="149"/>
      <c r="L41" s="149"/>
      <c r="M41" s="149"/>
      <c r="N41" s="149"/>
      <c r="O41" s="149"/>
      <c r="P41" s="149"/>
      <c r="Q41" s="149"/>
      <c r="R41" s="149"/>
      <c r="S41" s="149"/>
      <c r="T41" s="149"/>
      <c r="U41" s="149"/>
      <c r="V41" s="149"/>
      <c r="W41" s="149"/>
      <c r="X41" s="149"/>
      <c r="Y41" s="149"/>
      <c r="Z41" s="149"/>
      <c r="AA41" s="149"/>
      <c r="AB41" s="149"/>
      <c r="AC41" s="149"/>
      <c r="AD41" s="149"/>
      <c r="AE41" s="149"/>
      <c r="AF41" s="149"/>
      <c r="AG41" s="149"/>
      <c r="AH41" s="149"/>
      <c r="AI41" s="149"/>
      <c r="AJ41" s="149"/>
      <c r="AK41" s="149"/>
      <c r="AL41" s="149"/>
      <c r="AM41" s="149"/>
      <c r="AN41" s="149"/>
      <c r="AO41" s="149"/>
      <c r="AP41" s="149"/>
      <c r="AQ41" s="149"/>
      <c r="AR41" s="149"/>
      <c r="AS41" s="149"/>
      <c r="AT41" s="149"/>
      <c r="AU41" s="149"/>
      <c r="AV41" s="149"/>
      <c r="AW41" s="149"/>
      <c r="AX41" s="149"/>
    </row>
    <row r="42" spans="2:54" ht="3.75" customHeight="1">
      <c r="E42" s="155"/>
      <c r="F42" s="149"/>
      <c r="G42" s="149"/>
      <c r="H42" s="149"/>
      <c r="I42" s="149"/>
      <c r="J42" s="149"/>
      <c r="K42" s="149"/>
      <c r="L42" s="149"/>
      <c r="M42" s="149"/>
      <c r="N42" s="149"/>
      <c r="O42" s="149"/>
      <c r="P42" s="149"/>
      <c r="Q42" s="149"/>
      <c r="R42" s="149"/>
      <c r="S42" s="149"/>
      <c r="T42" s="149"/>
      <c r="U42" s="149"/>
      <c r="V42" s="149"/>
      <c r="W42" s="149"/>
      <c r="X42" s="149"/>
      <c r="Y42" s="149"/>
      <c r="Z42" s="149"/>
      <c r="AA42" s="149"/>
      <c r="AB42" s="149"/>
      <c r="AC42" s="149"/>
      <c r="AD42" s="149"/>
      <c r="AE42" s="149"/>
      <c r="AF42" s="149"/>
      <c r="AG42" s="149"/>
      <c r="AH42" s="149"/>
      <c r="AI42" s="149"/>
      <c r="AJ42" s="149"/>
      <c r="AK42" s="149"/>
      <c r="AL42" s="149"/>
      <c r="AM42" s="149"/>
      <c r="AN42" s="149"/>
      <c r="AO42" s="149"/>
      <c r="AP42" s="149"/>
      <c r="AQ42" s="149"/>
      <c r="AR42" s="149"/>
      <c r="AS42" s="149"/>
      <c r="AT42" s="149"/>
      <c r="AU42" s="149"/>
      <c r="AV42" s="149"/>
      <c r="AW42" s="149"/>
      <c r="AX42" s="149"/>
    </row>
    <row r="43" spans="2:54" ht="13.9" customHeight="1">
      <c r="B43" s="162"/>
      <c r="C43" s="163"/>
      <c r="D43" s="163"/>
      <c r="E43" s="163"/>
      <c r="F43" s="163"/>
      <c r="G43" s="150" t="s">
        <v>331</v>
      </c>
      <c r="AA43" s="163"/>
      <c r="AB43" s="163"/>
      <c r="AC43" s="163"/>
      <c r="AD43" s="150" t="s">
        <v>332</v>
      </c>
      <c r="AX43" s="164"/>
      <c r="AY43" s="164"/>
      <c r="AZ43" s="164"/>
      <c r="BA43" s="163"/>
      <c r="BB43" s="163"/>
    </row>
    <row r="44" spans="2:54" ht="13.9" customHeight="1">
      <c r="B44" s="162"/>
      <c r="C44" s="163"/>
      <c r="D44" s="163"/>
      <c r="E44" s="164"/>
      <c r="F44" s="164"/>
      <c r="I44" s="1008"/>
      <c r="J44" s="1008"/>
      <c r="K44" s="1008"/>
      <c r="L44" s="1008"/>
      <c r="M44" s="1008"/>
      <c r="N44" s="1008"/>
      <c r="O44" s="1008"/>
      <c r="P44" s="1008"/>
      <c r="Q44" s="1008"/>
      <c r="R44" s="1008"/>
      <c r="S44" s="1008"/>
      <c r="T44" s="1008"/>
      <c r="U44" s="1008" t="s">
        <v>333</v>
      </c>
      <c r="V44" s="1008"/>
      <c r="W44" s="1008"/>
      <c r="X44" s="1008"/>
      <c r="Y44" s="1008"/>
      <c r="Z44" s="1008"/>
      <c r="AA44" s="163"/>
      <c r="AB44" s="163"/>
      <c r="AC44" s="163"/>
      <c r="AF44" s="1008"/>
      <c r="AG44" s="1008"/>
      <c r="AH44" s="1008"/>
      <c r="AI44" s="1008"/>
      <c r="AJ44" s="1008"/>
      <c r="AK44" s="1008"/>
      <c r="AL44" s="1008"/>
      <c r="AM44" s="1008"/>
      <c r="AN44" s="1008"/>
      <c r="AO44" s="1008"/>
      <c r="AP44" s="1008"/>
      <c r="AQ44" s="1008"/>
      <c r="AR44" s="1008" t="s">
        <v>333</v>
      </c>
      <c r="AS44" s="1008"/>
      <c r="AT44" s="1008"/>
      <c r="AU44" s="1008"/>
      <c r="AV44" s="1008"/>
      <c r="AW44" s="1008"/>
      <c r="AX44" s="163"/>
      <c r="AY44" s="163"/>
      <c r="AZ44" s="163"/>
      <c r="BA44" s="163"/>
      <c r="BB44" s="163"/>
    </row>
    <row r="45" spans="2:54" ht="13.9" customHeight="1">
      <c r="B45" s="162"/>
      <c r="C45" s="163"/>
      <c r="D45" s="163"/>
      <c r="E45" s="164"/>
      <c r="F45" s="164"/>
      <c r="I45" s="1008" t="s">
        <v>334</v>
      </c>
      <c r="J45" s="1008"/>
      <c r="K45" s="1008"/>
      <c r="L45" s="1008"/>
      <c r="M45" s="1008"/>
      <c r="N45" s="1008"/>
      <c r="O45" s="1008"/>
      <c r="P45" s="1008"/>
      <c r="Q45" s="1008"/>
      <c r="R45" s="1008"/>
      <c r="S45" s="1008"/>
      <c r="T45" s="1008"/>
      <c r="U45" s="1009" t="str">
        <f>IF(AND(OR(AK7="○",AK8="○"),E12="○"),ROUNDUP(AX15*0.9/7,0),IF(AND(OR(AK7="○",AK8="○"),OR(E13="○",E14="○")),ROUNDUP(AT34/7,0),""))</f>
        <v/>
      </c>
      <c r="V45" s="1010"/>
      <c r="W45" s="1010"/>
      <c r="X45" s="1011"/>
      <c r="Y45" s="1012" t="s">
        <v>126</v>
      </c>
      <c r="Z45" s="1012"/>
      <c r="AA45" s="163"/>
      <c r="AB45" s="163"/>
      <c r="AC45" s="163"/>
      <c r="AF45" s="1008" t="s">
        <v>334</v>
      </c>
      <c r="AG45" s="1008"/>
      <c r="AH45" s="1008"/>
      <c r="AI45" s="1008"/>
      <c r="AJ45" s="1008"/>
      <c r="AK45" s="1008"/>
      <c r="AL45" s="1008"/>
      <c r="AM45" s="1008"/>
      <c r="AN45" s="1008"/>
      <c r="AO45" s="1008"/>
      <c r="AP45" s="1008"/>
      <c r="AQ45" s="1008"/>
      <c r="AR45" s="1013"/>
      <c r="AS45" s="1013"/>
      <c r="AT45" s="1013"/>
      <c r="AU45" s="1013"/>
      <c r="AV45" s="1012" t="s">
        <v>126</v>
      </c>
      <c r="AW45" s="1012"/>
    </row>
    <row r="46" spans="2:54" ht="13.9" customHeight="1">
      <c r="B46" s="162"/>
      <c r="C46" s="163"/>
      <c r="D46" s="163"/>
      <c r="E46" s="165"/>
      <c r="F46" s="163"/>
      <c r="I46" s="155"/>
      <c r="AA46" s="163"/>
      <c r="AB46" s="163"/>
      <c r="AC46" s="163"/>
      <c r="AF46" s="155"/>
    </row>
    <row r="47" spans="2:54" ht="13.9" customHeight="1">
      <c r="B47" s="162"/>
      <c r="C47" s="163"/>
      <c r="D47" s="163"/>
      <c r="E47" s="165"/>
      <c r="F47" s="163"/>
      <c r="G47" s="162" t="s">
        <v>335</v>
      </c>
      <c r="H47" s="162"/>
      <c r="I47" s="162"/>
      <c r="J47" s="162"/>
      <c r="K47" s="162"/>
      <c r="L47" s="162"/>
      <c r="M47" s="162"/>
      <c r="N47" s="162"/>
      <c r="O47" s="162"/>
      <c r="P47" s="162"/>
      <c r="Q47" s="162"/>
      <c r="R47" s="162"/>
      <c r="S47" s="162"/>
      <c r="T47" s="162"/>
      <c r="U47" s="162"/>
      <c r="V47" s="162"/>
      <c r="W47" s="162"/>
      <c r="X47" s="162"/>
      <c r="Y47" s="162"/>
      <c r="Z47" s="162"/>
      <c r="AA47" s="162"/>
      <c r="AB47" s="162"/>
      <c r="AC47" s="162"/>
      <c r="AD47" s="162"/>
      <c r="AE47" s="162"/>
      <c r="AF47" s="162"/>
      <c r="AG47" s="162"/>
      <c r="AH47" s="162"/>
      <c r="AI47" s="162"/>
      <c r="AJ47" s="166"/>
      <c r="AK47" s="166"/>
      <c r="AL47" s="166"/>
      <c r="AM47" s="166"/>
      <c r="AN47" s="166"/>
      <c r="AO47" s="166"/>
      <c r="AP47" s="166"/>
      <c r="AQ47" s="166"/>
      <c r="AX47" s="163"/>
      <c r="AY47" s="163"/>
      <c r="AZ47" s="163"/>
    </row>
    <row r="48" spans="2:54" ht="13.9" customHeight="1" thickBot="1">
      <c r="B48" s="162"/>
      <c r="C48" s="163"/>
      <c r="D48" s="163"/>
      <c r="E48" s="165"/>
      <c r="F48" s="163"/>
      <c r="G48" s="162"/>
      <c r="H48" s="162"/>
      <c r="I48" s="162"/>
      <c r="J48" s="162"/>
      <c r="K48" s="162"/>
      <c r="L48" s="162"/>
      <c r="M48" s="162"/>
      <c r="N48" s="162"/>
      <c r="O48" s="162"/>
      <c r="P48" s="162"/>
      <c r="Q48" s="162"/>
      <c r="R48" s="162"/>
      <c r="S48" s="162"/>
      <c r="T48" s="162"/>
      <c r="U48" s="162"/>
      <c r="V48" s="162"/>
      <c r="W48" s="162"/>
      <c r="X48" s="162"/>
      <c r="Y48" s="162"/>
      <c r="Z48" s="162"/>
      <c r="AA48" s="162"/>
      <c r="AB48" s="162"/>
      <c r="AC48" s="162"/>
      <c r="AD48" s="162"/>
      <c r="AE48" s="162"/>
      <c r="AF48" s="162"/>
      <c r="AG48" s="162"/>
      <c r="AH48" s="162"/>
      <c r="AI48" s="162"/>
      <c r="AJ48" s="166"/>
      <c r="AK48" s="166"/>
      <c r="AL48" s="166"/>
      <c r="AM48" s="166"/>
      <c r="AN48" s="166"/>
      <c r="AO48" s="166"/>
      <c r="AP48" s="166"/>
      <c r="AQ48" s="166"/>
      <c r="AX48" s="163"/>
      <c r="AY48" s="163"/>
      <c r="AZ48" s="163"/>
    </row>
    <row r="49" spans="2:57" ht="13.9" customHeight="1">
      <c r="B49" s="162"/>
      <c r="C49" s="162"/>
      <c r="D49" s="162"/>
      <c r="E49" s="162"/>
      <c r="F49" s="162"/>
      <c r="G49" s="162"/>
      <c r="H49" s="162"/>
      <c r="I49" s="162"/>
      <c r="J49" s="162"/>
      <c r="K49" s="162"/>
      <c r="L49" s="162"/>
      <c r="M49" s="162"/>
      <c r="N49" s="162"/>
      <c r="O49" s="166"/>
      <c r="P49" s="166"/>
      <c r="Q49" s="162"/>
      <c r="R49" s="162"/>
      <c r="S49" s="162"/>
      <c r="T49" s="162"/>
      <c r="U49" s="162"/>
      <c r="V49" s="162"/>
      <c r="W49" s="162"/>
      <c r="X49" s="162"/>
      <c r="Y49" s="162"/>
      <c r="Z49" s="162"/>
      <c r="AA49" s="162"/>
      <c r="AB49" s="162"/>
      <c r="AC49" s="167"/>
      <c r="AD49" s="1002" t="str">
        <f>(IF(OR(U45&lt;=AR45),"可","規定の員数を満たしていません。"))</f>
        <v>可</v>
      </c>
      <c r="AE49" s="1003"/>
      <c r="AF49" s="1003"/>
      <c r="AG49" s="1003"/>
      <c r="AH49" s="1003"/>
      <c r="AI49" s="1003"/>
      <c r="AJ49" s="1003"/>
      <c r="AK49" s="1003"/>
      <c r="AL49" s="1003"/>
      <c r="AM49" s="1003"/>
      <c r="AN49" s="1003"/>
      <c r="AO49" s="1003"/>
      <c r="AP49" s="1003"/>
      <c r="AQ49" s="1003"/>
      <c r="AR49" s="1003"/>
      <c r="AS49" s="1003"/>
      <c r="AT49" s="1003"/>
      <c r="AU49" s="1004"/>
      <c r="AV49" s="166"/>
      <c r="AW49" s="166"/>
      <c r="AX49" s="166"/>
      <c r="AY49" s="166"/>
      <c r="AZ49" s="166"/>
      <c r="BA49" s="166"/>
      <c r="BB49" s="166"/>
      <c r="BC49" s="166"/>
      <c r="BD49" s="166"/>
      <c r="BE49" s="166"/>
    </row>
    <row r="50" spans="2:57" ht="13.9" customHeight="1" thickBot="1">
      <c r="O50" s="166"/>
      <c r="P50" s="166"/>
      <c r="Q50" s="163"/>
      <c r="R50" s="163"/>
      <c r="S50" s="163"/>
      <c r="T50" s="163"/>
      <c r="U50" s="163"/>
      <c r="V50" s="163"/>
      <c r="W50" s="163"/>
      <c r="X50" s="162"/>
      <c r="Y50" s="162"/>
      <c r="Z50" s="166"/>
      <c r="AA50" s="162"/>
      <c r="AB50" s="162"/>
      <c r="AC50" s="166"/>
      <c r="AD50" s="1005"/>
      <c r="AE50" s="1006"/>
      <c r="AF50" s="1006"/>
      <c r="AG50" s="1006"/>
      <c r="AH50" s="1006"/>
      <c r="AI50" s="1006"/>
      <c r="AJ50" s="1006"/>
      <c r="AK50" s="1006"/>
      <c r="AL50" s="1006"/>
      <c r="AM50" s="1006"/>
      <c r="AN50" s="1006"/>
      <c r="AO50" s="1006"/>
      <c r="AP50" s="1006"/>
      <c r="AQ50" s="1006"/>
      <c r="AR50" s="1006"/>
      <c r="AS50" s="1006"/>
      <c r="AT50" s="1006"/>
      <c r="AU50" s="1007"/>
    </row>
    <row r="51" spans="2:57" ht="13.9" customHeight="1"/>
    <row r="52" spans="2:57" ht="13.9" customHeight="1"/>
    <row r="53" spans="2:57" ht="13.9" customHeight="1"/>
    <row r="54" spans="2:57" ht="13.9" customHeight="1"/>
    <row r="55" spans="2:57" ht="13.9" customHeight="1"/>
    <row r="56" spans="2:57" ht="13.9" customHeight="1"/>
    <row r="57" spans="2:57" ht="13.9" customHeight="1"/>
  </sheetData>
  <mergeCells count="305">
    <mergeCell ref="BA2:BB2"/>
    <mergeCell ref="BC2:BD2"/>
    <mergeCell ref="E8:K8"/>
    <mergeCell ref="L8:AD8"/>
    <mergeCell ref="AK8:AM8"/>
    <mergeCell ref="AN8:AY8"/>
    <mergeCell ref="AS2:AT2"/>
    <mergeCell ref="AU2:AV2"/>
    <mergeCell ref="AW2:AX2"/>
    <mergeCell ref="AY2:AZ2"/>
    <mergeCell ref="AP2:AR2"/>
    <mergeCell ref="E9:K9"/>
    <mergeCell ref="L9:U9"/>
    <mergeCell ref="V9:X9"/>
    <mergeCell ref="Y9:AB9"/>
    <mergeCell ref="AC9:AD9"/>
    <mergeCell ref="E7:K7"/>
    <mergeCell ref="L7:AD7"/>
    <mergeCell ref="AK7:AM7"/>
    <mergeCell ref="AN7:AY7"/>
    <mergeCell ref="E12:G12"/>
    <mergeCell ref="H12:AF12"/>
    <mergeCell ref="AK12:AN12"/>
    <mergeCell ref="AO12:AQ12"/>
    <mergeCell ref="AR12:AS12"/>
    <mergeCell ref="AT12:AW12"/>
    <mergeCell ref="AX12:AZ12"/>
    <mergeCell ref="BA12:BB12"/>
    <mergeCell ref="E13:G13"/>
    <mergeCell ref="H13:AF13"/>
    <mergeCell ref="AK13:AN13"/>
    <mergeCell ref="AO13:AQ13"/>
    <mergeCell ref="AR13:AS13"/>
    <mergeCell ref="AT13:AW13"/>
    <mergeCell ref="AX13:AZ13"/>
    <mergeCell ref="BA13:BB13"/>
    <mergeCell ref="E14:G14"/>
    <mergeCell ref="H14:AF14"/>
    <mergeCell ref="AK14:AN14"/>
    <mergeCell ref="AO14:AQ14"/>
    <mergeCell ref="AR14:AS14"/>
    <mergeCell ref="AT14:AW14"/>
    <mergeCell ref="AX14:AZ14"/>
    <mergeCell ref="BA14:BB14"/>
    <mergeCell ref="AT15:AW15"/>
    <mergeCell ref="AX15:AZ15"/>
    <mergeCell ref="BA15:BB15"/>
    <mergeCell ref="E19:I20"/>
    <mergeCell ref="J19:O20"/>
    <mergeCell ref="P19:AX19"/>
    <mergeCell ref="P20:T20"/>
    <mergeCell ref="U20:Y20"/>
    <mergeCell ref="Z20:AD20"/>
    <mergeCell ref="AE20:AI20"/>
    <mergeCell ref="AJ20:AN20"/>
    <mergeCell ref="AO20:AS20"/>
    <mergeCell ref="AT20:AX20"/>
    <mergeCell ref="E21:I21"/>
    <mergeCell ref="J21:M21"/>
    <mergeCell ref="N21:O21"/>
    <mergeCell ref="P21:R21"/>
    <mergeCell ref="S21:T21"/>
    <mergeCell ref="U21:W21"/>
    <mergeCell ref="X21:Y21"/>
    <mergeCell ref="Z21:AB21"/>
    <mergeCell ref="AC21:AD21"/>
    <mergeCell ref="AE21:AG21"/>
    <mergeCell ref="AH21:AI21"/>
    <mergeCell ref="AJ21:AL21"/>
    <mergeCell ref="AM21:AN21"/>
    <mergeCell ref="AO21:AQ21"/>
    <mergeCell ref="AR21:AS21"/>
    <mergeCell ref="AT21:AV21"/>
    <mergeCell ref="AW21:AX21"/>
    <mergeCell ref="E22:I22"/>
    <mergeCell ref="J22:M22"/>
    <mergeCell ref="N22:O22"/>
    <mergeCell ref="P22:R22"/>
    <mergeCell ref="S22:T22"/>
    <mergeCell ref="U22:W22"/>
    <mergeCell ref="X22:Y22"/>
    <mergeCell ref="Z22:AB22"/>
    <mergeCell ref="AC22:AD22"/>
    <mergeCell ref="AE22:AG22"/>
    <mergeCell ref="AH22:AI22"/>
    <mergeCell ref="AJ22:AL22"/>
    <mergeCell ref="AM22:AN22"/>
    <mergeCell ref="AO22:AQ22"/>
    <mergeCell ref="AR22:AS22"/>
    <mergeCell ref="AT22:AV22"/>
    <mergeCell ref="AW22:AX22"/>
    <mergeCell ref="E23:I23"/>
    <mergeCell ref="J23:M23"/>
    <mergeCell ref="N23:O23"/>
    <mergeCell ref="P23:R23"/>
    <mergeCell ref="S23:T23"/>
    <mergeCell ref="U23:W23"/>
    <mergeCell ref="X23:Y23"/>
    <mergeCell ref="Z23:AB23"/>
    <mergeCell ref="AC23:AD23"/>
    <mergeCell ref="AE23:AG23"/>
    <mergeCell ref="AH23:AI23"/>
    <mergeCell ref="AJ23:AL23"/>
    <mergeCell ref="AM23:AN23"/>
    <mergeCell ref="AO23:AQ23"/>
    <mergeCell ref="AR23:AS23"/>
    <mergeCell ref="AT23:AV23"/>
    <mergeCell ref="AW23:AX23"/>
    <mergeCell ref="E24:I24"/>
    <mergeCell ref="J24:M24"/>
    <mergeCell ref="N24:O24"/>
    <mergeCell ref="P24:R24"/>
    <mergeCell ref="S24:T24"/>
    <mergeCell ref="U24:W24"/>
    <mergeCell ref="X24:Y24"/>
    <mergeCell ref="Z24:AB24"/>
    <mergeCell ref="AC24:AD24"/>
    <mergeCell ref="AE24:AG24"/>
    <mergeCell ref="AH24:AI24"/>
    <mergeCell ref="AJ24:AL24"/>
    <mergeCell ref="AM24:AN24"/>
    <mergeCell ref="AO24:AQ24"/>
    <mergeCell ref="AR24:AS24"/>
    <mergeCell ref="AT24:AV24"/>
    <mergeCell ref="AW24:AX24"/>
    <mergeCell ref="E25:I25"/>
    <mergeCell ref="J25:M25"/>
    <mergeCell ref="N25:O25"/>
    <mergeCell ref="P25:R25"/>
    <mergeCell ref="S25:T25"/>
    <mergeCell ref="U25:W25"/>
    <mergeCell ref="X25:Y25"/>
    <mergeCell ref="Z25:AB25"/>
    <mergeCell ref="AC25:AD25"/>
    <mergeCell ref="AE25:AG25"/>
    <mergeCell ref="AH25:AI25"/>
    <mergeCell ref="AJ25:AL25"/>
    <mergeCell ref="AM25:AN25"/>
    <mergeCell ref="AO25:AQ25"/>
    <mergeCell ref="AR25:AS25"/>
    <mergeCell ref="AT25:AV25"/>
    <mergeCell ref="AW25:AX25"/>
    <mergeCell ref="E26:I26"/>
    <mergeCell ref="J26:M26"/>
    <mergeCell ref="N26:O26"/>
    <mergeCell ref="P26:R26"/>
    <mergeCell ref="S26:T26"/>
    <mergeCell ref="U26:W26"/>
    <mergeCell ref="X26:Y26"/>
    <mergeCell ref="Z26:AB26"/>
    <mergeCell ref="AC26:AD26"/>
    <mergeCell ref="AE26:AG26"/>
    <mergeCell ref="AH26:AI26"/>
    <mergeCell ref="AJ26:AL26"/>
    <mergeCell ref="AM26:AN26"/>
    <mergeCell ref="AO26:AQ26"/>
    <mergeCell ref="AR26:AS26"/>
    <mergeCell ref="AT26:AV26"/>
    <mergeCell ref="AW26:AX26"/>
    <mergeCell ref="E27:I27"/>
    <mergeCell ref="J27:M27"/>
    <mergeCell ref="N27:O27"/>
    <mergeCell ref="P27:R27"/>
    <mergeCell ref="S27:T27"/>
    <mergeCell ref="U27:W27"/>
    <mergeCell ref="X27:Y27"/>
    <mergeCell ref="Z27:AB27"/>
    <mergeCell ref="AC27:AD27"/>
    <mergeCell ref="AE27:AG27"/>
    <mergeCell ref="AH27:AI27"/>
    <mergeCell ref="AJ27:AL27"/>
    <mergeCell ref="AM27:AN27"/>
    <mergeCell ref="AO27:AQ27"/>
    <mergeCell ref="AR27:AS27"/>
    <mergeCell ref="AT27:AV27"/>
    <mergeCell ref="AW27:AX27"/>
    <mergeCell ref="E28:I28"/>
    <mergeCell ref="J28:M28"/>
    <mergeCell ref="N28:O28"/>
    <mergeCell ref="P28:R28"/>
    <mergeCell ref="S28:T28"/>
    <mergeCell ref="U28:W28"/>
    <mergeCell ref="X28:Y28"/>
    <mergeCell ref="Z28:AB28"/>
    <mergeCell ref="AC28:AD28"/>
    <mergeCell ref="AE28:AG28"/>
    <mergeCell ref="AH28:AI28"/>
    <mergeCell ref="AJ28:AL28"/>
    <mergeCell ref="AM28:AN28"/>
    <mergeCell ref="AO28:AQ28"/>
    <mergeCell ref="AR28:AS28"/>
    <mergeCell ref="AT28:AV28"/>
    <mergeCell ref="AW28:AX28"/>
    <mergeCell ref="E29:I29"/>
    <mergeCell ref="J29:M29"/>
    <mergeCell ref="N29:O29"/>
    <mergeCell ref="P29:R29"/>
    <mergeCell ref="S29:T29"/>
    <mergeCell ref="U29:W29"/>
    <mergeCell ref="X29:Y29"/>
    <mergeCell ref="Z29:AB29"/>
    <mergeCell ref="AC29:AD29"/>
    <mergeCell ref="AE29:AG29"/>
    <mergeCell ref="AH29:AI29"/>
    <mergeCell ref="AJ29:AL29"/>
    <mergeCell ref="AM29:AN29"/>
    <mergeCell ref="AO29:AQ29"/>
    <mergeCell ref="AR29:AS29"/>
    <mergeCell ref="AT29:AV29"/>
    <mergeCell ref="AW29:AX29"/>
    <mergeCell ref="E30:I30"/>
    <mergeCell ref="J30:M30"/>
    <mergeCell ref="N30:O30"/>
    <mergeCell ref="P30:R30"/>
    <mergeCell ref="S30:T30"/>
    <mergeCell ref="U30:W30"/>
    <mergeCell ref="X30:Y30"/>
    <mergeCell ref="Z30:AB30"/>
    <mergeCell ref="AC30:AD30"/>
    <mergeCell ref="AE30:AG30"/>
    <mergeCell ref="AH30:AI30"/>
    <mergeCell ref="AJ30:AL30"/>
    <mergeCell ref="AM30:AN30"/>
    <mergeCell ref="AO30:AQ30"/>
    <mergeCell ref="AR30:AS30"/>
    <mergeCell ref="AT30:AV30"/>
    <mergeCell ref="AW30:AX30"/>
    <mergeCell ref="E31:I31"/>
    <mergeCell ref="J31:M31"/>
    <mergeCell ref="N31:O31"/>
    <mergeCell ref="P31:R31"/>
    <mergeCell ref="S31:T31"/>
    <mergeCell ref="U31:W31"/>
    <mergeCell ref="X31:Y31"/>
    <mergeCell ref="Z31:AB31"/>
    <mergeCell ref="AC31:AD31"/>
    <mergeCell ref="AE31:AG31"/>
    <mergeCell ref="AH31:AI31"/>
    <mergeCell ref="AJ31:AL31"/>
    <mergeCell ref="AM31:AN31"/>
    <mergeCell ref="AO31:AQ31"/>
    <mergeCell ref="AR31:AS31"/>
    <mergeCell ref="AT31:AV31"/>
    <mergeCell ref="AW31:AX31"/>
    <mergeCell ref="E32:I32"/>
    <mergeCell ref="J32:M32"/>
    <mergeCell ref="N32:O32"/>
    <mergeCell ref="P32:R32"/>
    <mergeCell ref="S32:T32"/>
    <mergeCell ref="U32:W32"/>
    <mergeCell ref="X32:Y32"/>
    <mergeCell ref="Z32:AB32"/>
    <mergeCell ref="AC32:AD32"/>
    <mergeCell ref="AE32:AG32"/>
    <mergeCell ref="AH32:AI32"/>
    <mergeCell ref="AJ32:AL32"/>
    <mergeCell ref="AM32:AN32"/>
    <mergeCell ref="AO32:AQ32"/>
    <mergeCell ref="AR32:AS32"/>
    <mergeCell ref="AT32:AV32"/>
    <mergeCell ref="AW32:AX32"/>
    <mergeCell ref="S34:T34"/>
    <mergeCell ref="U34:W34"/>
    <mergeCell ref="X34:Y34"/>
    <mergeCell ref="E33:I33"/>
    <mergeCell ref="J33:M33"/>
    <mergeCell ref="N33:O33"/>
    <mergeCell ref="P33:R33"/>
    <mergeCell ref="S33:T33"/>
    <mergeCell ref="AW33:AX33"/>
    <mergeCell ref="U33:W33"/>
    <mergeCell ref="X33:Y33"/>
    <mergeCell ref="Z33:AB33"/>
    <mergeCell ref="AC33:AD33"/>
    <mergeCell ref="AE33:AG33"/>
    <mergeCell ref="AH33:AI33"/>
    <mergeCell ref="AJ33:AL33"/>
    <mergeCell ref="AM33:AN33"/>
    <mergeCell ref="AO33:AQ33"/>
    <mergeCell ref="AR33:AS33"/>
    <mergeCell ref="AT33:AV33"/>
    <mergeCell ref="AD49:AU50"/>
    <mergeCell ref="I45:T45"/>
    <mergeCell ref="U45:X45"/>
    <mergeCell ref="Y45:Z45"/>
    <mergeCell ref="AF45:AQ45"/>
    <mergeCell ref="AR45:AU45"/>
    <mergeCell ref="AV45:AW45"/>
    <mergeCell ref="AO34:AQ34"/>
    <mergeCell ref="AR34:AS34"/>
    <mergeCell ref="AT34:AV34"/>
    <mergeCell ref="AW34:AX34"/>
    <mergeCell ref="I44:T44"/>
    <mergeCell ref="U44:Z44"/>
    <mergeCell ref="AF44:AQ44"/>
    <mergeCell ref="AR44:AW44"/>
    <mergeCell ref="Z34:AB34"/>
    <mergeCell ref="AC34:AD34"/>
    <mergeCell ref="AE34:AG34"/>
    <mergeCell ref="AH34:AI34"/>
    <mergeCell ref="AJ34:AL34"/>
    <mergeCell ref="AM34:AN34"/>
    <mergeCell ref="E34:I34"/>
    <mergeCell ref="J34:O34"/>
    <mergeCell ref="P34:R34"/>
  </mergeCells>
  <phoneticPr fontId="19"/>
  <conditionalFormatting sqref="AO12:AQ14 AX12:AZ14">
    <cfRule type="expression" dxfId="129" priority="54">
      <formula>COUNTA($E$13:$G$14)&gt;=1</formula>
    </cfRule>
  </conditionalFormatting>
  <conditionalFormatting sqref="J21:M32 P21:R22 U21:W22 AJ21:AL32">
    <cfRule type="expression" dxfId="128" priority="53">
      <formula>COUNTA($G$12)&gt;=1</formula>
    </cfRule>
  </conditionalFormatting>
  <conditionalFormatting sqref="P23:R23">
    <cfRule type="expression" dxfId="127" priority="52">
      <formula>COUNTA($G$12)&gt;=1</formula>
    </cfRule>
  </conditionalFormatting>
  <conditionalFormatting sqref="P24:R24">
    <cfRule type="expression" dxfId="126" priority="51">
      <formula>COUNTA($G$12)&gt;=1</formula>
    </cfRule>
  </conditionalFormatting>
  <conditionalFormatting sqref="P25:R25">
    <cfRule type="expression" dxfId="125" priority="50">
      <formula>COUNTA($G$12)&gt;=1</formula>
    </cfRule>
  </conditionalFormatting>
  <conditionalFormatting sqref="P26:R26">
    <cfRule type="expression" dxfId="124" priority="49">
      <formula>COUNTA($G$12)&gt;=1</formula>
    </cfRule>
  </conditionalFormatting>
  <conditionalFormatting sqref="P27:R27">
    <cfRule type="expression" dxfId="123" priority="48">
      <formula>COUNTA($G$12)&gt;=1</formula>
    </cfRule>
  </conditionalFormatting>
  <conditionalFormatting sqref="P28:R28">
    <cfRule type="expression" dxfId="122" priority="47">
      <formula>COUNTA($G$12)&gt;=1</formula>
    </cfRule>
  </conditionalFormatting>
  <conditionalFormatting sqref="P29:R29">
    <cfRule type="expression" dxfId="121" priority="46">
      <formula>COUNTA($G$12)&gt;=1</formula>
    </cfRule>
  </conditionalFormatting>
  <conditionalFormatting sqref="P30:R30">
    <cfRule type="expression" dxfId="120" priority="45">
      <formula>COUNTA($G$12)&gt;=1</formula>
    </cfRule>
  </conditionalFormatting>
  <conditionalFormatting sqref="P31:R31">
    <cfRule type="expression" dxfId="119" priority="44">
      <formula>COUNTA($G$12)&gt;=1</formula>
    </cfRule>
  </conditionalFormatting>
  <conditionalFormatting sqref="P32:R32">
    <cfRule type="expression" dxfId="118" priority="43">
      <formula>COUNTA($G$12)&gt;=1</formula>
    </cfRule>
  </conditionalFormatting>
  <conditionalFormatting sqref="U23:W23">
    <cfRule type="expression" dxfId="117" priority="42">
      <formula>COUNTA($G$12)&gt;=1</formula>
    </cfRule>
  </conditionalFormatting>
  <conditionalFormatting sqref="AO21:AQ22">
    <cfRule type="expression" dxfId="116" priority="41">
      <formula>COUNTA($G$12)&gt;=1</formula>
    </cfRule>
  </conditionalFormatting>
  <conditionalFormatting sqref="U24:W24">
    <cfRule type="expression" dxfId="115" priority="40">
      <formula>COUNTA($G$12)&gt;=1</formula>
    </cfRule>
  </conditionalFormatting>
  <conditionalFormatting sqref="U25:W25">
    <cfRule type="expression" dxfId="114" priority="39">
      <formula>COUNTA($G$12)&gt;=1</formula>
    </cfRule>
  </conditionalFormatting>
  <conditionalFormatting sqref="U26:W26">
    <cfRule type="expression" dxfId="113" priority="38">
      <formula>COUNTA($G$12)&gt;=1</formula>
    </cfRule>
  </conditionalFormatting>
  <conditionalFormatting sqref="U27:W27">
    <cfRule type="expression" dxfId="112" priority="37">
      <formula>COUNTA($G$12)&gt;=1</formula>
    </cfRule>
  </conditionalFormatting>
  <conditionalFormatting sqref="U28:W28">
    <cfRule type="expression" dxfId="111" priority="36">
      <formula>COUNTA($G$12)&gt;=1</formula>
    </cfRule>
  </conditionalFormatting>
  <conditionalFormatting sqref="U29:W29">
    <cfRule type="expression" dxfId="110" priority="35">
      <formula>COUNTA($G$12)&gt;=1</formula>
    </cfRule>
  </conditionalFormatting>
  <conditionalFormatting sqref="U30:W30">
    <cfRule type="expression" dxfId="109" priority="34">
      <formula>COUNTA($G$12)&gt;=1</formula>
    </cfRule>
  </conditionalFormatting>
  <conditionalFormatting sqref="U31:W31">
    <cfRule type="expression" dxfId="108" priority="33">
      <formula>COUNTA($G$12)&gt;=1</formula>
    </cfRule>
  </conditionalFormatting>
  <conditionalFormatting sqref="U32:W32">
    <cfRule type="expression" dxfId="107" priority="32">
      <formula>COUNTA($G$12)&gt;=1</formula>
    </cfRule>
  </conditionalFormatting>
  <conditionalFormatting sqref="AO23:AQ23">
    <cfRule type="expression" dxfId="106" priority="31">
      <formula>COUNTA($G$12)&gt;=1</formula>
    </cfRule>
  </conditionalFormatting>
  <conditionalFormatting sqref="AO24:AQ24">
    <cfRule type="expression" dxfId="105" priority="30">
      <formula>COUNTA($G$12)&gt;=1</formula>
    </cfRule>
  </conditionalFormatting>
  <conditionalFormatting sqref="AO25:AQ25">
    <cfRule type="expression" dxfId="104" priority="29">
      <formula>COUNTA($G$12)&gt;=1</formula>
    </cfRule>
  </conditionalFormatting>
  <conditionalFormatting sqref="AO26:AQ26">
    <cfRule type="expression" dxfId="103" priority="28">
      <formula>COUNTA($G$12)&gt;=1</formula>
    </cfRule>
  </conditionalFormatting>
  <conditionalFormatting sqref="AO27:AQ27">
    <cfRule type="expression" dxfId="102" priority="27">
      <formula>COUNTA($G$12)&gt;=1</formula>
    </cfRule>
  </conditionalFormatting>
  <conditionalFormatting sqref="AO28:AQ28">
    <cfRule type="expression" dxfId="101" priority="26">
      <formula>COUNTA($G$12)&gt;=1</formula>
    </cfRule>
  </conditionalFormatting>
  <conditionalFormatting sqref="AO29:AQ29">
    <cfRule type="expression" dxfId="100" priority="25">
      <formula>COUNTA($G$12)&gt;=1</formula>
    </cfRule>
  </conditionalFormatting>
  <conditionalFormatting sqref="AO30:AQ30">
    <cfRule type="expression" dxfId="99" priority="24">
      <formula>COUNTA($G$12)&gt;=1</formula>
    </cfRule>
  </conditionalFormatting>
  <conditionalFormatting sqref="AO31:AQ31">
    <cfRule type="expression" dxfId="98" priority="23">
      <formula>COUNTA($G$12)&gt;=1</formula>
    </cfRule>
  </conditionalFormatting>
  <conditionalFormatting sqref="AO32:AQ32">
    <cfRule type="expression" dxfId="97" priority="22">
      <formula>COUNTA($G$12)&gt;=1</formula>
    </cfRule>
  </conditionalFormatting>
  <conditionalFormatting sqref="Z21:AB22 AE21:AG22">
    <cfRule type="expression" dxfId="96" priority="21">
      <formula>COUNTA($G$12)&gt;=1</formula>
    </cfRule>
  </conditionalFormatting>
  <conditionalFormatting sqref="Z23:AB23">
    <cfRule type="expression" dxfId="95" priority="20">
      <formula>COUNTA($G$12)&gt;=1</formula>
    </cfRule>
  </conditionalFormatting>
  <conditionalFormatting sqref="Z24:AB24">
    <cfRule type="expression" dxfId="94" priority="19">
      <formula>COUNTA($G$12)&gt;=1</formula>
    </cfRule>
  </conditionalFormatting>
  <conditionalFormatting sqref="Z25:AB25">
    <cfRule type="expression" dxfId="93" priority="18">
      <formula>COUNTA($G$12)&gt;=1</formula>
    </cfRule>
  </conditionalFormatting>
  <conditionalFormatting sqref="Z26:AB26">
    <cfRule type="expression" dxfId="92" priority="17">
      <formula>COUNTA($G$12)&gt;=1</formula>
    </cfRule>
  </conditionalFormatting>
  <conditionalFormatting sqref="Z27:AB27">
    <cfRule type="expression" dxfId="91" priority="16">
      <formula>COUNTA($G$12)&gt;=1</formula>
    </cfRule>
  </conditionalFormatting>
  <conditionalFormatting sqref="Z28:AB28">
    <cfRule type="expression" dxfId="90" priority="15">
      <formula>COUNTA($G$12)&gt;=1</formula>
    </cfRule>
  </conditionalFormatting>
  <conditionalFormatting sqref="Z29:AB29">
    <cfRule type="expression" dxfId="89" priority="14">
      <formula>COUNTA($G$12)&gt;=1</formula>
    </cfRule>
  </conditionalFormatting>
  <conditionalFormatting sqref="Z30:AB30">
    <cfRule type="expression" dxfId="88" priority="13">
      <formula>COUNTA($G$12)&gt;=1</formula>
    </cfRule>
  </conditionalFormatting>
  <conditionalFormatting sqref="Z31:AB31">
    <cfRule type="expression" dxfId="87" priority="12">
      <formula>COUNTA($G$12)&gt;=1</formula>
    </cfRule>
  </conditionalFormatting>
  <conditionalFormatting sqref="Z32:AB32">
    <cfRule type="expression" dxfId="86" priority="11">
      <formula>COUNTA($G$12)&gt;=1</formula>
    </cfRule>
  </conditionalFormatting>
  <conditionalFormatting sqref="AE23:AG23">
    <cfRule type="expression" dxfId="85" priority="10">
      <formula>COUNTA($G$12)&gt;=1</formula>
    </cfRule>
  </conditionalFormatting>
  <conditionalFormatting sqref="AE24:AG24">
    <cfRule type="expression" dxfId="84" priority="9">
      <formula>COUNTA($G$12)&gt;=1</formula>
    </cfRule>
  </conditionalFormatting>
  <conditionalFormatting sqref="AE25:AG25">
    <cfRule type="expression" dxfId="83" priority="8">
      <formula>COUNTA($G$12)&gt;=1</formula>
    </cfRule>
  </conditionalFormatting>
  <conditionalFormatting sqref="AE26:AG26">
    <cfRule type="expression" dxfId="82" priority="7">
      <formula>COUNTA($G$12)&gt;=1</formula>
    </cfRule>
  </conditionalFormatting>
  <conditionalFormatting sqref="AE27:AG27">
    <cfRule type="expression" dxfId="81" priority="6">
      <formula>COUNTA($G$12)&gt;=1</formula>
    </cfRule>
  </conditionalFormatting>
  <conditionalFormatting sqref="AE28:AG28">
    <cfRule type="expression" dxfId="80" priority="5">
      <formula>COUNTA($G$12)&gt;=1</formula>
    </cfRule>
  </conditionalFormatting>
  <conditionalFormatting sqref="AE29:AG29">
    <cfRule type="expression" dxfId="79" priority="4">
      <formula>COUNTA($G$12)&gt;=1</formula>
    </cfRule>
  </conditionalFormatting>
  <conditionalFormatting sqref="AE30:AG30">
    <cfRule type="expression" dxfId="78" priority="3">
      <formula>COUNTA($G$12)&gt;=1</formula>
    </cfRule>
  </conditionalFormatting>
  <conditionalFormatting sqref="AE31:AG31">
    <cfRule type="expression" dxfId="77" priority="2">
      <formula>COUNTA($G$12)&gt;=1</formula>
    </cfRule>
  </conditionalFormatting>
  <conditionalFormatting sqref="AE32:AG32">
    <cfRule type="expression" dxfId="76" priority="1">
      <formula>COUNTA($G$12)&gt;=1</formula>
    </cfRule>
  </conditionalFormatting>
  <dataValidations count="4">
    <dataValidation type="whole" allowBlank="1" showInputMessage="1" showErrorMessage="1" error="入力月の月日数を超過しています" sqref="J22:M22 J24:M25 J27:M27 J29:M30 J32:M32" xr:uid="{00000000-0002-0000-0F00-000000000000}">
      <formula1>0</formula1>
      <formula2>31</formula2>
    </dataValidation>
    <dataValidation type="whole" allowBlank="1" showInputMessage="1" showErrorMessage="1" error="入力月の月日数を超過しています" sqref="J31:M31" xr:uid="{00000000-0002-0000-0F00-000001000000}">
      <formula1>0</formula1>
      <formula2>29</formula2>
    </dataValidation>
    <dataValidation type="whole" allowBlank="1" showInputMessage="1" showErrorMessage="1" error="入力月の月日数を超過しています" sqref="J21:M21 J23:M23 J26:M26 J28:M28" xr:uid="{00000000-0002-0000-0F00-000002000000}">
      <formula1>0</formula1>
      <formula2>30</formula2>
    </dataValidation>
    <dataValidation type="list" allowBlank="1" showInputMessage="1" showErrorMessage="1" sqref="E12:G14 AH10 AK7:AM8" xr:uid="{00000000-0002-0000-0F00-000003000000}">
      <formula1>$Q$3:$Q$4</formula1>
    </dataValidation>
  </dataValidations>
  <pageMargins left="0.7" right="0.7" top="0.75" bottom="0.75" header="0.3" footer="0.3"/>
  <pageSetup paperSize="9" scale="8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K50"/>
  <sheetViews>
    <sheetView view="pageBreakPreview" topLeftCell="A19" zoomScaleNormal="100" zoomScaleSheetLayoutView="100" workbookViewId="0">
      <selection activeCell="N9" sqref="N9"/>
    </sheetView>
  </sheetViews>
  <sheetFormatPr defaultRowHeight="13.5"/>
  <cols>
    <col min="1" max="1" width="1.75" style="197" customWidth="1"/>
    <col min="2" max="2" width="22" style="197" customWidth="1"/>
    <col min="3" max="3" width="4" style="197" customWidth="1"/>
    <col min="4" max="4" width="8.25" style="197" customWidth="1"/>
    <col min="5" max="5" width="14.75" style="197" customWidth="1"/>
    <col min="6" max="6" width="7.625" style="197" customWidth="1"/>
    <col min="7" max="7" width="14.5" style="197" customWidth="1"/>
    <col min="8" max="8" width="7.5" style="197" customWidth="1"/>
    <col min="9" max="9" width="14.625" style="197" customWidth="1"/>
    <col min="10" max="10" width="7.625" style="197" customWidth="1"/>
    <col min="11" max="11" width="8.625" style="197" customWidth="1"/>
    <col min="12" max="12" width="1.75" style="197" customWidth="1"/>
    <col min="13" max="16384" width="9" style="197"/>
  </cols>
  <sheetData>
    <row r="1" spans="1:11" ht="17.25">
      <c r="A1" s="198"/>
      <c r="B1" s="262" t="s">
        <v>515</v>
      </c>
    </row>
    <row r="2" spans="1:11" ht="17.25">
      <c r="A2" s="198"/>
      <c r="I2" s="1070" t="s">
        <v>60</v>
      </c>
      <c r="J2" s="1070"/>
      <c r="K2" s="1070"/>
    </row>
    <row r="3" spans="1:11" ht="17.25">
      <c r="A3" s="198"/>
      <c r="I3" s="199"/>
      <c r="J3" s="199"/>
      <c r="K3" s="199"/>
    </row>
    <row r="4" spans="1:11" ht="17.25">
      <c r="A4" s="1071" t="s">
        <v>340</v>
      </c>
      <c r="B4" s="1071"/>
      <c r="C4" s="1071"/>
      <c r="D4" s="1071"/>
      <c r="E4" s="1071"/>
      <c r="F4" s="1071"/>
      <c r="G4" s="1071"/>
      <c r="H4" s="1071"/>
      <c r="I4" s="1071"/>
      <c r="J4" s="1071"/>
      <c r="K4" s="1071"/>
    </row>
    <row r="5" spans="1:11" ht="17.25">
      <c r="A5" s="200"/>
      <c r="B5" s="200"/>
      <c r="C5" s="200"/>
      <c r="D5" s="200"/>
      <c r="E5" s="200"/>
      <c r="F5" s="200"/>
      <c r="G5" s="200"/>
      <c r="H5" s="200"/>
      <c r="I5" s="200"/>
      <c r="J5" s="200"/>
      <c r="K5" s="200"/>
    </row>
    <row r="6" spans="1:11" ht="17.25">
      <c r="A6" s="200"/>
      <c r="B6" s="201" t="s">
        <v>341</v>
      </c>
      <c r="C6" s="202"/>
      <c r="D6" s="203"/>
      <c r="E6" s="203"/>
      <c r="F6" s="203"/>
      <c r="G6" s="203"/>
      <c r="H6" s="203"/>
      <c r="I6" s="203"/>
      <c r="J6" s="203"/>
      <c r="K6" s="204"/>
    </row>
    <row r="7" spans="1:11">
      <c r="B7" s="205" t="s">
        <v>63</v>
      </c>
      <c r="C7" s="1072" t="s">
        <v>342</v>
      </c>
      <c r="D7" s="1072"/>
      <c r="E7" s="1072"/>
      <c r="F7" s="1072"/>
      <c r="G7" s="1072"/>
      <c r="H7" s="1072"/>
      <c r="I7" s="1072"/>
      <c r="J7" s="1072"/>
      <c r="K7" s="1073"/>
    </row>
    <row r="8" spans="1:11">
      <c r="B8" s="206" t="s">
        <v>343</v>
      </c>
      <c r="C8" s="1053" t="s">
        <v>344</v>
      </c>
      <c r="D8" s="1054"/>
      <c r="E8" s="1054"/>
      <c r="F8" s="1054"/>
      <c r="G8" s="1054"/>
      <c r="H8" s="1054"/>
      <c r="I8" s="1054"/>
      <c r="J8" s="1054"/>
      <c r="K8" s="1055"/>
    </row>
    <row r="9" spans="1:11">
      <c r="B9" s="208" t="s">
        <v>345</v>
      </c>
      <c r="C9" s="1053" t="s">
        <v>370</v>
      </c>
      <c r="D9" s="1054"/>
      <c r="E9" s="1054"/>
      <c r="F9" s="1054"/>
      <c r="G9" s="1054"/>
      <c r="H9" s="1054"/>
      <c r="I9" s="1054"/>
      <c r="J9" s="1054"/>
      <c r="K9" s="1055"/>
    </row>
    <row r="10" spans="1:11">
      <c r="B10" s="1057" t="s">
        <v>346</v>
      </c>
      <c r="C10" s="209"/>
      <c r="K10" s="210"/>
    </row>
    <row r="11" spans="1:11">
      <c r="B11" s="1057"/>
      <c r="C11" s="209"/>
      <c r="D11" s="1061" t="s">
        <v>347</v>
      </c>
      <c r="E11" s="1061"/>
      <c r="F11" s="211"/>
      <c r="G11" s="212"/>
      <c r="H11" s="213" t="s">
        <v>348</v>
      </c>
      <c r="I11" s="199"/>
      <c r="J11" s="199"/>
      <c r="K11" s="210"/>
    </row>
    <row r="12" spans="1:11">
      <c r="B12" s="1058"/>
      <c r="C12" s="214"/>
      <c r="D12" s="215" t="s">
        <v>349</v>
      </c>
      <c r="E12" s="215"/>
      <c r="F12" s="216"/>
      <c r="G12" s="216"/>
      <c r="H12" s="216"/>
      <c r="I12" s="216"/>
      <c r="J12" s="216"/>
      <c r="K12" s="217"/>
    </row>
    <row r="13" spans="1:11">
      <c r="B13" s="218" t="s">
        <v>350</v>
      </c>
      <c r="C13" s="1053" t="s">
        <v>351</v>
      </c>
      <c r="D13" s="1054"/>
      <c r="E13" s="1054"/>
      <c r="F13" s="1054"/>
      <c r="G13" s="1054"/>
      <c r="H13" s="1054"/>
      <c r="I13" s="1054"/>
      <c r="J13" s="1054"/>
      <c r="K13" s="1055"/>
    </row>
    <row r="14" spans="1:11">
      <c r="B14" s="1056" t="s">
        <v>352</v>
      </c>
      <c r="C14" s="219"/>
      <c r="D14" s="220"/>
      <c r="E14" s="220"/>
      <c r="F14" s="220"/>
      <c r="G14" s="220"/>
      <c r="H14" s="220"/>
      <c r="I14" s="220"/>
      <c r="J14" s="220"/>
      <c r="K14" s="221"/>
    </row>
    <row r="15" spans="1:11" ht="15" thickBot="1">
      <c r="B15" s="1057"/>
      <c r="C15" s="209"/>
      <c r="D15" s="222" t="s">
        <v>353</v>
      </c>
      <c r="K15" s="210"/>
    </row>
    <row r="16" spans="1:11">
      <c r="B16" s="1057"/>
      <c r="C16" s="209"/>
      <c r="D16" s="223"/>
      <c r="E16" s="1059" t="s">
        <v>354</v>
      </c>
      <c r="F16" s="1060"/>
      <c r="G16" s="224" t="s">
        <v>355</v>
      </c>
      <c r="H16" s="225"/>
      <c r="I16" s="226" t="s">
        <v>356</v>
      </c>
      <c r="J16" s="227"/>
      <c r="K16" s="210"/>
    </row>
    <row r="17" spans="2:11">
      <c r="B17" s="1057"/>
      <c r="C17" s="209"/>
      <c r="D17" s="228" t="s">
        <v>357</v>
      </c>
      <c r="E17" s="212"/>
      <c r="F17" s="229" t="s">
        <v>348</v>
      </c>
      <c r="G17" s="212"/>
      <c r="H17" s="207" t="s">
        <v>348</v>
      </c>
      <c r="I17" s="230">
        <f>E17+G17</f>
        <v>0</v>
      </c>
      <c r="J17" s="231" t="s">
        <v>348</v>
      </c>
      <c r="K17" s="210"/>
    </row>
    <row r="18" spans="2:11" ht="21.75" thickBot="1">
      <c r="B18" s="1057"/>
      <c r="C18" s="209"/>
      <c r="D18" s="232" t="s">
        <v>358</v>
      </c>
      <c r="E18" s="212"/>
      <c r="F18" s="213" t="s">
        <v>359</v>
      </c>
      <c r="G18" s="212"/>
      <c r="H18" s="233" t="s">
        <v>359</v>
      </c>
      <c r="I18" s="234">
        <f>E18+G18</f>
        <v>0</v>
      </c>
      <c r="J18" s="235" t="s">
        <v>359</v>
      </c>
      <c r="K18" s="210"/>
    </row>
    <row r="19" spans="2:11" ht="15" thickBot="1">
      <c r="B19" s="1057"/>
      <c r="C19" s="209"/>
      <c r="D19" s="222" t="s">
        <v>360</v>
      </c>
      <c r="G19" s="236"/>
      <c r="H19" s="236"/>
      <c r="I19" s="236"/>
      <c r="J19" s="236"/>
      <c r="K19" s="210"/>
    </row>
    <row r="20" spans="2:11">
      <c r="B20" s="1057"/>
      <c r="C20" s="209"/>
      <c r="D20" s="237"/>
      <c r="E20" s="238" t="s">
        <v>361</v>
      </c>
      <c r="F20" s="239"/>
      <c r="G20" s="240"/>
      <c r="H20" s="237"/>
      <c r="I20" s="238" t="s">
        <v>362</v>
      </c>
      <c r="J20" s="239"/>
      <c r="K20" s="210"/>
    </row>
    <row r="21" spans="2:11">
      <c r="B21" s="1057"/>
      <c r="C21" s="209"/>
      <c r="D21" s="241" t="s">
        <v>357</v>
      </c>
      <c r="E21" s="242"/>
      <c r="F21" s="231" t="s">
        <v>348</v>
      </c>
      <c r="G21" s="240"/>
      <c r="H21" s="241" t="s">
        <v>357</v>
      </c>
      <c r="I21" s="242"/>
      <c r="J21" s="231" t="s">
        <v>348</v>
      </c>
      <c r="K21" s="210"/>
    </row>
    <row r="22" spans="2:11" ht="21.75" thickBot="1">
      <c r="B22" s="1057"/>
      <c r="C22" s="209"/>
      <c r="D22" s="243" t="s">
        <v>358</v>
      </c>
      <c r="E22" s="244"/>
      <c r="F22" s="235" t="s">
        <v>359</v>
      </c>
      <c r="G22" s="240"/>
      <c r="H22" s="243" t="s">
        <v>358</v>
      </c>
      <c r="I22" s="244"/>
      <c r="J22" s="235" t="s">
        <v>359</v>
      </c>
      <c r="K22" s="210"/>
    </row>
    <row r="23" spans="2:11" ht="15" thickBot="1">
      <c r="B23" s="1057"/>
      <c r="C23" s="209"/>
      <c r="D23" s="222" t="s">
        <v>363</v>
      </c>
      <c r="E23" s="236"/>
      <c r="F23" s="236"/>
      <c r="G23" s="236"/>
      <c r="H23" s="236"/>
      <c r="I23" s="236"/>
      <c r="J23" s="236"/>
      <c r="K23" s="210"/>
    </row>
    <row r="24" spans="2:11">
      <c r="B24" s="1057"/>
      <c r="C24" s="209"/>
      <c r="D24" s="236"/>
      <c r="E24" s="236"/>
      <c r="F24" s="236"/>
      <c r="G24" s="236"/>
      <c r="H24" s="237"/>
      <c r="I24" s="238" t="s">
        <v>364</v>
      </c>
      <c r="J24" s="239"/>
      <c r="K24" s="210"/>
    </row>
    <row r="25" spans="2:11">
      <c r="B25" s="1057"/>
      <c r="C25" s="209"/>
      <c r="D25" s="236"/>
      <c r="E25" s="236"/>
      <c r="F25" s="236"/>
      <c r="G25" s="236"/>
      <c r="H25" s="241" t="s">
        <v>357</v>
      </c>
      <c r="I25" s="229">
        <f>I17+E21+I21</f>
        <v>0</v>
      </c>
      <c r="J25" s="231" t="s">
        <v>348</v>
      </c>
      <c r="K25" s="210"/>
    </row>
    <row r="26" spans="2:11" ht="21.75" thickBot="1">
      <c r="B26" s="1057"/>
      <c r="C26" s="209"/>
      <c r="D26" s="245"/>
      <c r="E26" s="240"/>
      <c r="F26" s="245"/>
      <c r="G26" s="240"/>
      <c r="H26" s="243" t="s">
        <v>358</v>
      </c>
      <c r="I26" s="246">
        <f>I18+E22+I22</f>
        <v>0</v>
      </c>
      <c r="J26" s="235" t="s">
        <v>359</v>
      </c>
      <c r="K26" s="210"/>
    </row>
    <row r="27" spans="2:11">
      <c r="B27" s="1057"/>
      <c r="C27" s="209"/>
      <c r="D27" s="245"/>
      <c r="E27" s="240"/>
      <c r="F27" s="245"/>
      <c r="G27" s="240"/>
      <c r="H27" s="236"/>
      <c r="I27" s="236"/>
      <c r="J27" s="236"/>
      <c r="K27" s="210"/>
    </row>
    <row r="28" spans="2:11" ht="15" thickBot="1">
      <c r="B28" s="1057"/>
      <c r="C28" s="247"/>
      <c r="D28" s="248" t="s">
        <v>365</v>
      </c>
      <c r="E28" s="249"/>
      <c r="F28" s="249"/>
      <c r="G28" s="249"/>
      <c r="H28" s="249"/>
      <c r="I28" s="249"/>
      <c r="J28" s="249"/>
      <c r="K28" s="250"/>
    </row>
    <row r="29" spans="2:11">
      <c r="B29" s="1057"/>
      <c r="C29" s="209"/>
      <c r="D29" s="251"/>
      <c r="E29" s="251"/>
      <c r="F29" s="252"/>
      <c r="G29" s="1062" t="s">
        <v>366</v>
      </c>
      <c r="H29" s="1063"/>
      <c r="I29" s="1064" t="s">
        <v>367</v>
      </c>
      <c r="J29" s="1063"/>
      <c r="K29" s="210"/>
    </row>
    <row r="30" spans="2:11">
      <c r="B30" s="1057"/>
      <c r="C30" s="209"/>
      <c r="D30" s="253"/>
      <c r="E30" s="253"/>
      <c r="F30" s="254" t="s">
        <v>357</v>
      </c>
      <c r="G30" s="255"/>
      <c r="H30" s="207" t="s">
        <v>348</v>
      </c>
      <c r="I30" s="230">
        <f>G30</f>
        <v>0</v>
      </c>
      <c r="J30" s="231" t="s">
        <v>348</v>
      </c>
      <c r="K30" s="210"/>
    </row>
    <row r="31" spans="2:11" ht="21.75" thickBot="1">
      <c r="B31" s="1057"/>
      <c r="C31" s="209"/>
      <c r="D31" s="256"/>
      <c r="E31" s="256"/>
      <c r="F31" s="257" t="s">
        <v>358</v>
      </c>
      <c r="G31" s="258"/>
      <c r="H31" s="259" t="s">
        <v>359</v>
      </c>
      <c r="I31" s="234">
        <f>G31</f>
        <v>0</v>
      </c>
      <c r="J31" s="235" t="s">
        <v>359</v>
      </c>
      <c r="K31" s="210"/>
    </row>
    <row r="32" spans="2:11">
      <c r="B32" s="1057"/>
      <c r="C32" s="209"/>
      <c r="D32" s="245"/>
      <c r="E32" s="236"/>
      <c r="F32" s="236"/>
      <c r="G32" s="236"/>
      <c r="H32" s="236"/>
      <c r="I32" s="236"/>
      <c r="J32" s="236"/>
      <c r="K32" s="210"/>
    </row>
    <row r="33" spans="2:11" ht="18.75">
      <c r="B33" s="1057"/>
      <c r="C33" s="209"/>
      <c r="D33" s="1065" t="s">
        <v>368</v>
      </c>
      <c r="E33" s="1066"/>
      <c r="F33" s="1066"/>
      <c r="G33" s="1066"/>
      <c r="H33" s="1067"/>
      <c r="I33" s="1068" t="str">
        <f>IF(I26&lt;=I31,"可","不可")</f>
        <v>可</v>
      </c>
      <c r="J33" s="1069"/>
      <c r="K33" s="210"/>
    </row>
    <row r="34" spans="2:11">
      <c r="B34" s="1058"/>
      <c r="C34" s="214"/>
      <c r="D34" s="216"/>
      <c r="E34" s="216"/>
      <c r="F34" s="216"/>
      <c r="G34" s="216"/>
      <c r="H34" s="216"/>
      <c r="I34" s="216"/>
      <c r="J34" s="216"/>
      <c r="K34" s="217"/>
    </row>
    <row r="35" spans="2:11">
      <c r="B35" s="220"/>
      <c r="C35" s="220"/>
      <c r="D35" s="220"/>
      <c r="E35" s="220"/>
      <c r="F35" s="220"/>
      <c r="G35" s="220"/>
      <c r="H35" s="220"/>
      <c r="I35" s="220"/>
      <c r="J35" s="220"/>
      <c r="K35" s="220"/>
    </row>
    <row r="36" spans="2:11">
      <c r="B36" s="1052" t="s">
        <v>369</v>
      </c>
      <c r="C36" s="1052"/>
      <c r="D36" s="1052"/>
      <c r="E36" s="1052"/>
      <c r="F36" s="1052"/>
      <c r="G36" s="1052"/>
      <c r="H36" s="1052"/>
      <c r="I36" s="1052"/>
      <c r="J36" s="1052"/>
      <c r="K36" s="1052"/>
    </row>
    <row r="37" spans="2:11">
      <c r="B37" s="1052"/>
      <c r="C37" s="1052"/>
      <c r="D37" s="1052"/>
      <c r="E37" s="1052"/>
      <c r="F37" s="1052"/>
      <c r="G37" s="1052"/>
      <c r="H37" s="1052"/>
      <c r="I37" s="1052"/>
      <c r="J37" s="1052"/>
      <c r="K37" s="1052"/>
    </row>
    <row r="38" spans="2:11">
      <c r="B38" s="1052"/>
      <c r="C38" s="1052"/>
      <c r="D38" s="1052"/>
      <c r="E38" s="1052"/>
      <c r="F38" s="1052"/>
      <c r="G38" s="1052"/>
      <c r="H38" s="1052"/>
      <c r="I38" s="1052"/>
      <c r="J38" s="1052"/>
      <c r="K38" s="1052"/>
    </row>
    <row r="39" spans="2:11">
      <c r="B39" s="1052"/>
      <c r="C39" s="1052"/>
      <c r="D39" s="1052"/>
      <c r="E39" s="1052"/>
      <c r="F39" s="1052"/>
      <c r="G39" s="1052"/>
      <c r="H39" s="1052"/>
      <c r="I39" s="1052"/>
      <c r="J39" s="1052"/>
      <c r="K39" s="1052"/>
    </row>
    <row r="40" spans="2:11" ht="36" customHeight="1">
      <c r="B40" s="1052"/>
      <c r="C40" s="1052"/>
      <c r="D40" s="1052"/>
      <c r="E40" s="1052"/>
      <c r="F40" s="1052"/>
      <c r="G40" s="1052"/>
      <c r="H40" s="1052"/>
      <c r="I40" s="1052"/>
      <c r="J40" s="1052"/>
      <c r="K40" s="1052"/>
    </row>
    <row r="41" spans="2:11">
      <c r="B41" s="260"/>
      <c r="C41" s="260"/>
      <c r="D41" s="260"/>
      <c r="E41" s="260"/>
      <c r="F41" s="260"/>
      <c r="G41" s="260"/>
      <c r="H41" s="260"/>
      <c r="I41" s="260"/>
      <c r="J41" s="260"/>
      <c r="K41" s="260"/>
    </row>
    <row r="45" spans="2:11">
      <c r="B45" s="261"/>
    </row>
    <row r="46" spans="2:11">
      <c r="B46" s="262"/>
    </row>
    <row r="47" spans="2:11">
      <c r="B47" s="262"/>
    </row>
    <row r="48" spans="2:11">
      <c r="B48" s="262"/>
    </row>
    <row r="49" spans="2:2">
      <c r="B49" s="262"/>
    </row>
    <row r="50" spans="2:2">
      <c r="B50" s="262"/>
    </row>
  </sheetData>
  <mergeCells count="15">
    <mergeCell ref="I2:K2"/>
    <mergeCell ref="A4:K4"/>
    <mergeCell ref="C7:K7"/>
    <mergeCell ref="C8:K8"/>
    <mergeCell ref="C9:K9"/>
    <mergeCell ref="B36:K40"/>
    <mergeCell ref="C13:K13"/>
    <mergeCell ref="B14:B34"/>
    <mergeCell ref="E16:F16"/>
    <mergeCell ref="B10:B12"/>
    <mergeCell ref="D11:E11"/>
    <mergeCell ref="G29:H29"/>
    <mergeCell ref="I29:J29"/>
    <mergeCell ref="D33:H33"/>
    <mergeCell ref="I33:J33"/>
  </mergeCells>
  <phoneticPr fontId="19"/>
  <pageMargins left="0.7" right="0.7" top="0.75" bottom="0.75" header="0.3" footer="0.3"/>
  <pageSetup paperSize="9" scale="78"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B1:DH91"/>
  <sheetViews>
    <sheetView view="pageBreakPreview" topLeftCell="A61" zoomScale="60" zoomScaleNormal="100" workbookViewId="0">
      <selection activeCell="BD96" sqref="BD96"/>
    </sheetView>
  </sheetViews>
  <sheetFormatPr defaultRowHeight="14.25"/>
  <cols>
    <col min="1" max="1" width="3.75" style="263" customWidth="1"/>
    <col min="2" max="2" width="3" style="263" customWidth="1"/>
    <col min="3" max="3" width="5.375" style="263" customWidth="1"/>
    <col min="4" max="7" width="3.5" style="264" customWidth="1"/>
    <col min="8" max="64" width="3.5" style="263" customWidth="1"/>
    <col min="65" max="65" width="3.375" style="263" customWidth="1"/>
    <col min="66" max="68" width="3.25" style="263" customWidth="1"/>
    <col min="69" max="76" width="3.375" style="263" customWidth="1"/>
    <col min="77" max="78" width="7.625" style="263" customWidth="1"/>
    <col min="79" max="80" width="2.625" style="263" customWidth="1"/>
    <col min="81" max="16384" width="9" style="263"/>
  </cols>
  <sheetData>
    <row r="1" spans="2:112" ht="21" customHeight="1">
      <c r="B1" s="1074" t="s">
        <v>516</v>
      </c>
      <c r="C1" s="1075"/>
      <c r="D1" s="1075"/>
      <c r="E1" s="1075"/>
      <c r="F1" s="1075"/>
      <c r="G1" s="1075"/>
      <c r="H1" s="1075"/>
      <c r="I1" s="1075"/>
      <c r="W1" s="263" t="s">
        <v>371</v>
      </c>
      <c r="AK1" s="265"/>
      <c r="AO1" s="266"/>
      <c r="AZ1" s="266"/>
      <c r="BA1" s="266"/>
      <c r="BB1" s="266"/>
      <c r="BC1" s="266"/>
      <c r="BD1" s="266"/>
      <c r="BE1" s="266"/>
      <c r="BF1" s="266"/>
      <c r="BG1" s="266"/>
      <c r="BH1" s="266"/>
      <c r="BI1" s="266"/>
      <c r="BJ1" s="266"/>
      <c r="BK1" s="266"/>
      <c r="BL1" s="266"/>
      <c r="BM1" s="266"/>
      <c r="BN1" s="266"/>
      <c r="BO1" s="266"/>
      <c r="BP1" s="266"/>
      <c r="BQ1" s="266"/>
      <c r="BR1" s="266"/>
      <c r="BS1" s="265"/>
      <c r="BT1" s="265"/>
      <c r="BU1" s="265"/>
      <c r="BV1" s="265"/>
      <c r="BW1" s="265"/>
      <c r="BX1" s="265"/>
      <c r="BY1" s="265"/>
      <c r="BZ1" s="265"/>
      <c r="CA1" s="265"/>
      <c r="CB1" s="265"/>
      <c r="CC1" s="265"/>
      <c r="CD1" s="265"/>
      <c r="CE1" s="265"/>
    </row>
    <row r="2" spans="2:112" ht="21" customHeight="1">
      <c r="B2" s="264"/>
      <c r="C2" s="264"/>
      <c r="G2" s="263"/>
      <c r="Y2" s="263">
        <v>-1</v>
      </c>
      <c r="AO2" s="1372" t="s">
        <v>372</v>
      </c>
      <c r="AP2" s="1372"/>
      <c r="AQ2" s="1372"/>
      <c r="AR2" s="1372"/>
      <c r="AS2" s="1372"/>
      <c r="AT2" s="1372"/>
      <c r="AU2" s="1372"/>
      <c r="AV2" s="1372"/>
      <c r="AW2" s="1373"/>
      <c r="AX2" s="1374"/>
      <c r="AY2" s="1374"/>
      <c r="AZ2" s="1374"/>
      <c r="BA2" s="1374"/>
      <c r="BB2" s="1374"/>
      <c r="BC2" s="1374"/>
      <c r="BD2" s="1374"/>
      <c r="BE2" s="1374"/>
      <c r="BF2" s="1374"/>
      <c r="BG2" s="1374"/>
      <c r="BH2" s="1374"/>
      <c r="BI2" s="1374"/>
      <c r="BJ2" s="1374"/>
      <c r="BK2" s="1374"/>
      <c r="BL2" s="1374"/>
      <c r="BM2" s="1374"/>
      <c r="BN2" s="1374"/>
      <c r="BO2" s="1374"/>
      <c r="BP2" s="1374"/>
      <c r="BQ2" s="1374"/>
      <c r="BR2" s="1375"/>
      <c r="BS2" s="267"/>
      <c r="BT2" s="267"/>
      <c r="BU2" s="267"/>
      <c r="BV2" s="267"/>
      <c r="BW2" s="267"/>
      <c r="BX2" s="267"/>
      <c r="BY2" s="267"/>
      <c r="CA2" s="267"/>
      <c r="CB2" s="267"/>
      <c r="CC2" s="267"/>
      <c r="CD2" s="267"/>
      <c r="CE2" s="267"/>
    </row>
    <row r="3" spans="2:112" ht="21" customHeight="1">
      <c r="B3" s="264"/>
      <c r="C3" s="264"/>
      <c r="G3" s="263"/>
      <c r="AO3" s="1372" t="s">
        <v>293</v>
      </c>
      <c r="AP3" s="1372"/>
      <c r="AQ3" s="1372"/>
      <c r="AR3" s="1372"/>
      <c r="AS3" s="1372"/>
      <c r="AT3" s="1372"/>
      <c r="AU3" s="1372"/>
      <c r="AV3" s="1372"/>
      <c r="AW3" s="1376"/>
      <c r="AX3" s="1376"/>
      <c r="AY3" s="1376"/>
      <c r="AZ3" s="1376"/>
      <c r="BA3" s="1376"/>
      <c r="BB3" s="1376"/>
      <c r="BC3" s="1376"/>
      <c r="BD3" s="1376"/>
      <c r="BE3" s="1376"/>
      <c r="BF3" s="1376"/>
      <c r="BG3" s="1376"/>
      <c r="BH3" s="1376"/>
      <c r="BI3" s="1376"/>
      <c r="BJ3" s="1376"/>
      <c r="BK3" s="1377" t="s">
        <v>294</v>
      </c>
      <c r="BL3" s="1378"/>
      <c r="BM3" s="1378"/>
      <c r="BN3" s="1379"/>
      <c r="BO3" s="1380"/>
      <c r="BP3" s="1381"/>
      <c r="BQ3" s="1381"/>
      <c r="BR3" s="1382"/>
      <c r="BS3" s="267"/>
      <c r="BT3" s="267"/>
      <c r="BU3" s="267"/>
      <c r="BV3" s="267"/>
      <c r="BW3" s="267"/>
      <c r="BX3" s="267"/>
      <c r="BY3" s="267"/>
      <c r="CA3" s="267"/>
      <c r="CB3" s="267"/>
      <c r="CC3" s="267"/>
      <c r="CD3" s="267"/>
      <c r="CE3" s="267"/>
    </row>
    <row r="4" spans="2:112" ht="21" customHeight="1">
      <c r="B4" s="264"/>
      <c r="C4" s="268"/>
      <c r="D4" s="1383" t="s">
        <v>373</v>
      </c>
      <c r="E4" s="1383"/>
      <c r="F4" s="1383"/>
      <c r="G4" s="1383"/>
      <c r="H4" s="1383"/>
      <c r="I4" s="1383"/>
      <c r="J4" s="1383"/>
      <c r="K4" s="269"/>
      <c r="L4" s="269"/>
      <c r="M4" s="270"/>
      <c r="N4" s="270"/>
      <c r="O4" s="270"/>
      <c r="P4" s="270"/>
      <c r="Q4" s="270"/>
      <c r="R4" s="270"/>
      <c r="S4" s="270"/>
      <c r="T4" s="270"/>
      <c r="U4" s="271"/>
      <c r="V4" s="272"/>
      <c r="W4" s="273"/>
      <c r="X4" s="274"/>
      <c r="Y4" s="274"/>
      <c r="Z4" s="275" t="s">
        <v>374</v>
      </c>
      <c r="AA4" s="276"/>
      <c r="CA4" s="1137"/>
      <c r="CB4" s="1137"/>
      <c r="CC4" s="1137"/>
      <c r="CD4" s="1137"/>
      <c r="CE4" s="1137"/>
      <c r="CF4" s="1137"/>
      <c r="CG4" s="1137"/>
      <c r="CH4" s="1371"/>
      <c r="CI4" s="1371"/>
      <c r="CJ4" s="1371"/>
      <c r="CK4" s="1371"/>
      <c r="CL4" s="1137"/>
      <c r="CM4" s="1137"/>
      <c r="CN4" s="1137"/>
      <c r="CO4" s="1137"/>
      <c r="CP4" s="1137"/>
      <c r="CQ4" s="1137"/>
      <c r="CR4" s="1137"/>
      <c r="CS4" s="1137"/>
      <c r="CT4" s="1137"/>
      <c r="CU4" s="1137"/>
      <c r="CV4" s="1137"/>
      <c r="CW4" s="1137"/>
      <c r="CX4" s="1137"/>
      <c r="CY4" s="1137"/>
      <c r="CZ4" s="1137"/>
      <c r="DA4" s="1137"/>
      <c r="DB4" s="1137"/>
      <c r="DC4" s="1137"/>
      <c r="DD4" s="1137"/>
      <c r="DE4" s="1137"/>
      <c r="DF4" s="1137"/>
      <c r="DG4" s="1137"/>
      <c r="DH4" s="1137"/>
    </row>
    <row r="5" spans="2:112" ht="27.75" customHeight="1">
      <c r="B5" s="264"/>
      <c r="C5" s="268"/>
      <c r="D5" s="1369"/>
      <c r="E5" s="1369"/>
      <c r="F5" s="1369"/>
      <c r="G5" s="1317" t="s">
        <v>375</v>
      </c>
      <c r="H5" s="1317"/>
      <c r="I5" s="1317"/>
      <c r="J5" s="1317"/>
      <c r="K5" s="1317"/>
      <c r="L5" s="1317"/>
      <c r="M5" s="1317"/>
      <c r="N5" s="1317"/>
      <c r="O5" s="1317"/>
      <c r="P5" s="1317"/>
      <c r="Q5" s="1317"/>
      <c r="R5" s="1317"/>
      <c r="S5" s="1317"/>
      <c r="T5" s="1318"/>
      <c r="U5" s="271"/>
      <c r="V5" s="271"/>
      <c r="W5" s="273"/>
      <c r="X5" s="274"/>
      <c r="Y5" s="274"/>
      <c r="Z5" s="1316"/>
      <c r="AA5" s="1317"/>
      <c r="AB5" s="1317"/>
      <c r="AC5" s="1317"/>
      <c r="AD5" s="1317"/>
      <c r="AE5" s="1317"/>
      <c r="AF5" s="1318"/>
      <c r="AG5" s="1204" t="s">
        <v>376</v>
      </c>
      <c r="AH5" s="1205"/>
      <c r="AI5" s="1205"/>
      <c r="AJ5" s="1337"/>
      <c r="AK5" s="1316" t="s">
        <v>377</v>
      </c>
      <c r="AL5" s="1317"/>
      <c r="AM5" s="1317"/>
      <c r="AN5" s="1318"/>
      <c r="AO5" s="1316" t="s">
        <v>378</v>
      </c>
      <c r="AP5" s="1317"/>
      <c r="AQ5" s="1317"/>
      <c r="AR5" s="1318"/>
      <c r="AS5" s="1316" t="s">
        <v>379</v>
      </c>
      <c r="AT5" s="1317"/>
      <c r="AU5" s="1317"/>
      <c r="AV5" s="1318"/>
      <c r="AW5" s="1316" t="s">
        <v>380</v>
      </c>
      <c r="AX5" s="1317"/>
      <c r="AY5" s="1317"/>
      <c r="AZ5" s="1318"/>
      <c r="BA5" s="1316" t="s">
        <v>381</v>
      </c>
      <c r="BB5" s="1317"/>
      <c r="BC5" s="1317"/>
      <c r="BD5" s="1318"/>
      <c r="BE5" s="1316" t="s">
        <v>382</v>
      </c>
      <c r="BF5" s="1317"/>
      <c r="BG5" s="1318"/>
      <c r="BK5" s="277"/>
      <c r="BL5" s="277"/>
      <c r="BM5" s="277"/>
      <c r="BN5" s="277"/>
      <c r="BO5" s="278"/>
      <c r="BP5" s="279"/>
      <c r="BQ5" s="280"/>
      <c r="BR5" s="280"/>
      <c r="BS5" s="280"/>
      <c r="CA5" s="1371"/>
      <c r="CB5" s="1371"/>
      <c r="CC5" s="1371"/>
      <c r="CD5" s="1371"/>
      <c r="CE5" s="1371"/>
      <c r="CF5" s="1371"/>
      <c r="CG5" s="1371"/>
      <c r="CH5" s="1367"/>
      <c r="CI5" s="1367"/>
      <c r="CJ5" s="1367"/>
      <c r="CK5" s="1367"/>
      <c r="CL5" s="1367"/>
      <c r="CM5" s="1367"/>
      <c r="CN5" s="1367"/>
      <c r="CO5" s="1367"/>
      <c r="CP5" s="1367"/>
      <c r="CQ5" s="1367"/>
      <c r="CR5" s="1367"/>
      <c r="CS5" s="1367"/>
      <c r="CT5" s="1367"/>
      <c r="CU5" s="1367"/>
      <c r="CV5" s="1367"/>
      <c r="CW5" s="1367"/>
      <c r="CX5" s="1367"/>
      <c r="CY5" s="1367"/>
      <c r="CZ5" s="1367"/>
      <c r="DA5" s="1367"/>
      <c r="DB5" s="1367"/>
      <c r="DC5" s="1367"/>
      <c r="DD5" s="1367"/>
      <c r="DE5" s="1367"/>
      <c r="DF5" s="1361"/>
      <c r="DG5" s="1361"/>
      <c r="DH5" s="1361"/>
    </row>
    <row r="6" spans="2:112" ht="21" customHeight="1">
      <c r="B6" s="264"/>
      <c r="C6" s="268"/>
      <c r="D6" s="1369"/>
      <c r="E6" s="1369"/>
      <c r="F6" s="1369"/>
      <c r="G6" s="1317" t="s">
        <v>383</v>
      </c>
      <c r="H6" s="1317"/>
      <c r="I6" s="1317"/>
      <c r="J6" s="1317"/>
      <c r="K6" s="1317"/>
      <c r="L6" s="1317"/>
      <c r="M6" s="1317"/>
      <c r="N6" s="1317"/>
      <c r="O6" s="1317"/>
      <c r="P6" s="1317"/>
      <c r="Q6" s="1317"/>
      <c r="R6" s="1317"/>
      <c r="S6" s="1317"/>
      <c r="T6" s="1318"/>
      <c r="U6" s="271"/>
      <c r="V6" s="271"/>
      <c r="W6" s="273"/>
      <c r="X6" s="274"/>
      <c r="Y6" s="274"/>
      <c r="Z6" s="1208" t="s">
        <v>384</v>
      </c>
      <c r="AA6" s="1209"/>
      <c r="AB6" s="1209"/>
      <c r="AC6" s="1209"/>
      <c r="AD6" s="1209"/>
      <c r="AE6" s="1209"/>
      <c r="AF6" s="1370"/>
      <c r="AG6" s="1357"/>
      <c r="AH6" s="1358"/>
      <c r="AI6" s="1358"/>
      <c r="AJ6" s="1359"/>
      <c r="AK6" s="1357"/>
      <c r="AL6" s="1358"/>
      <c r="AM6" s="1358"/>
      <c r="AN6" s="1359"/>
      <c r="AO6" s="1357"/>
      <c r="AP6" s="1358"/>
      <c r="AQ6" s="1358"/>
      <c r="AR6" s="1359"/>
      <c r="AS6" s="1357"/>
      <c r="AT6" s="1358"/>
      <c r="AU6" s="1358"/>
      <c r="AV6" s="1359"/>
      <c r="AW6" s="1357"/>
      <c r="AX6" s="1358"/>
      <c r="AY6" s="1358"/>
      <c r="AZ6" s="1359"/>
      <c r="BA6" s="1357"/>
      <c r="BB6" s="1358"/>
      <c r="BC6" s="1358"/>
      <c r="BD6" s="1359"/>
      <c r="BE6" s="1354">
        <f>SUM(AG6:BD6)</f>
        <v>0</v>
      </c>
      <c r="BF6" s="1355"/>
      <c r="BG6" s="1356"/>
      <c r="BL6" s="281"/>
      <c r="BM6" s="281"/>
      <c r="BN6" s="281"/>
      <c r="BW6" s="282"/>
      <c r="CC6" s="281"/>
      <c r="CD6" s="281"/>
      <c r="CE6" s="281"/>
      <c r="CL6" s="1368"/>
      <c r="CM6" s="1368"/>
      <c r="CN6" s="1368"/>
      <c r="CO6" s="1368"/>
      <c r="CP6" s="1368"/>
      <c r="CQ6" s="1368"/>
      <c r="CR6" s="1368"/>
      <c r="CS6" s="1368"/>
      <c r="CT6" s="1367"/>
      <c r="CU6" s="1367"/>
      <c r="CV6" s="1367"/>
      <c r="CW6" s="1367"/>
      <c r="CX6" s="1367"/>
      <c r="CY6" s="1367"/>
      <c r="CZ6" s="1367"/>
      <c r="DA6" s="1367"/>
      <c r="DB6" s="1367"/>
      <c r="DC6" s="1367"/>
      <c r="DD6" s="1367"/>
      <c r="DE6" s="1367"/>
      <c r="DF6" s="1361"/>
      <c r="DG6" s="1361"/>
      <c r="DH6" s="1361"/>
    </row>
    <row r="7" spans="2:112" ht="21" customHeight="1">
      <c r="B7" s="264"/>
      <c r="C7" s="268"/>
      <c r="D7" s="1369"/>
      <c r="E7" s="1369"/>
      <c r="F7" s="1369"/>
      <c r="G7" s="1317" t="s">
        <v>385</v>
      </c>
      <c r="H7" s="1317"/>
      <c r="I7" s="1317"/>
      <c r="J7" s="1317"/>
      <c r="K7" s="1317"/>
      <c r="L7" s="1317"/>
      <c r="M7" s="1317"/>
      <c r="N7" s="1317"/>
      <c r="O7" s="1317"/>
      <c r="P7" s="1317"/>
      <c r="Q7" s="1317"/>
      <c r="R7" s="1317"/>
      <c r="S7" s="1317"/>
      <c r="T7" s="1318"/>
      <c r="U7" s="283"/>
      <c r="V7" s="271"/>
      <c r="W7" s="273"/>
      <c r="X7" s="274"/>
      <c r="Y7" s="274"/>
      <c r="Z7" s="284" t="s">
        <v>386</v>
      </c>
      <c r="AA7" s="1204" t="s">
        <v>387</v>
      </c>
      <c r="AB7" s="1205"/>
      <c r="AC7" s="1205"/>
      <c r="AD7" s="1205"/>
      <c r="AE7" s="1205"/>
      <c r="AF7" s="1337"/>
      <c r="AG7" s="1362"/>
      <c r="AH7" s="1363"/>
      <c r="AI7" s="1363"/>
      <c r="AJ7" s="1364"/>
      <c r="AK7" s="1362"/>
      <c r="AL7" s="1363"/>
      <c r="AM7" s="1363"/>
      <c r="AN7" s="1364"/>
      <c r="AO7" s="1362"/>
      <c r="AP7" s="1363"/>
      <c r="AQ7" s="1363"/>
      <c r="AR7" s="1364"/>
      <c r="AS7" s="1357"/>
      <c r="AT7" s="1358"/>
      <c r="AU7" s="1358"/>
      <c r="AV7" s="1359"/>
      <c r="AW7" s="1357"/>
      <c r="AX7" s="1358"/>
      <c r="AY7" s="1358"/>
      <c r="AZ7" s="1359"/>
      <c r="BA7" s="1357"/>
      <c r="BB7" s="1358"/>
      <c r="BC7" s="1358"/>
      <c r="BD7" s="1359"/>
      <c r="BE7" s="1354">
        <f>SUM(AG7:BD7)</f>
        <v>0</v>
      </c>
      <c r="BF7" s="1355"/>
      <c r="BG7" s="1356"/>
      <c r="CB7" s="1137"/>
      <c r="CC7" s="1137"/>
      <c r="CD7" s="1137"/>
      <c r="CE7" s="1137"/>
      <c r="CF7" s="1137"/>
      <c r="CG7" s="1137"/>
      <c r="CH7" s="1137"/>
      <c r="CI7" s="1366"/>
      <c r="CJ7" s="1366"/>
      <c r="CK7" s="1366"/>
      <c r="CL7" s="1367"/>
      <c r="CM7" s="1367"/>
      <c r="CN7" s="1367"/>
      <c r="CO7" s="1367"/>
      <c r="CP7" s="1367"/>
      <c r="CQ7" s="1367"/>
      <c r="CR7" s="1367"/>
      <c r="CS7" s="1367"/>
      <c r="CT7" s="1367"/>
      <c r="CU7" s="1367"/>
      <c r="CV7" s="1367"/>
      <c r="CW7" s="1367"/>
      <c r="CX7" s="1367"/>
      <c r="CY7" s="1367"/>
      <c r="CZ7" s="1367"/>
      <c r="DA7" s="1367"/>
      <c r="DB7" s="1367"/>
      <c r="DC7" s="1367"/>
      <c r="DD7" s="1367"/>
      <c r="DE7" s="1367"/>
      <c r="DF7" s="1361"/>
      <c r="DG7" s="1361"/>
      <c r="DH7" s="1361"/>
    </row>
    <row r="8" spans="2:112" ht="21" customHeight="1">
      <c r="B8" s="274"/>
      <c r="C8" s="285"/>
      <c r="D8" s="270"/>
      <c r="E8" s="270"/>
      <c r="F8" s="270"/>
      <c r="G8" s="270"/>
      <c r="H8" s="270"/>
      <c r="I8" s="270"/>
      <c r="J8" s="270"/>
      <c r="K8" s="270"/>
      <c r="L8" s="286" t="str">
        <f>IF(COUNTIF(D5:F7,"○")&gt;1,"いずれか１つを選択してください。","")</f>
        <v/>
      </c>
      <c r="M8" s="270"/>
      <c r="N8" s="270"/>
      <c r="O8" s="270"/>
      <c r="P8" s="270"/>
      <c r="Q8" s="270"/>
      <c r="R8" s="270"/>
      <c r="S8" s="270"/>
      <c r="T8" s="270"/>
      <c r="U8" s="287"/>
      <c r="V8" s="287"/>
      <c r="W8" s="273"/>
      <c r="X8" s="274"/>
      <c r="Y8" s="274"/>
      <c r="Z8" s="1204" t="s">
        <v>388</v>
      </c>
      <c r="AA8" s="1205"/>
      <c r="AB8" s="1205"/>
      <c r="AC8" s="1205"/>
      <c r="AD8" s="1205"/>
      <c r="AE8" s="1205"/>
      <c r="AF8" s="1337"/>
      <c r="AG8" s="1357"/>
      <c r="AH8" s="1358"/>
      <c r="AI8" s="1358"/>
      <c r="AJ8" s="1359"/>
      <c r="AK8" s="1357"/>
      <c r="AL8" s="1358"/>
      <c r="AM8" s="1358"/>
      <c r="AN8" s="1359"/>
      <c r="AO8" s="1357"/>
      <c r="AP8" s="1358"/>
      <c r="AQ8" s="1358"/>
      <c r="AR8" s="1359"/>
      <c r="AS8" s="1357"/>
      <c r="AT8" s="1358"/>
      <c r="AU8" s="1358"/>
      <c r="AV8" s="1359"/>
      <c r="AW8" s="1357"/>
      <c r="AX8" s="1358"/>
      <c r="AY8" s="1358"/>
      <c r="AZ8" s="1359"/>
      <c r="BA8" s="1357"/>
      <c r="BB8" s="1358"/>
      <c r="BC8" s="1358"/>
      <c r="BD8" s="1359"/>
      <c r="BE8" s="1354">
        <f>SUM(AG8:BD8)</f>
        <v>0</v>
      </c>
      <c r="BF8" s="1355"/>
      <c r="BG8" s="1356"/>
      <c r="BU8" s="282"/>
      <c r="BW8" s="1360"/>
      <c r="BX8" s="1360"/>
      <c r="BY8" s="1360"/>
      <c r="BZ8" s="1360"/>
      <c r="CA8" s="1360"/>
      <c r="CB8" s="1365"/>
      <c r="CC8" s="1365"/>
      <c r="CD8" s="1365"/>
      <c r="CE8" s="1365"/>
      <c r="CF8" s="1365"/>
      <c r="CG8" s="1365"/>
      <c r="CH8" s="1365"/>
      <c r="CI8" s="1366"/>
      <c r="CJ8" s="1366"/>
      <c r="CK8" s="1366"/>
      <c r="CL8" s="1361"/>
      <c r="CM8" s="1361"/>
      <c r="CN8" s="1361"/>
      <c r="CO8" s="1361"/>
      <c r="CP8" s="1361"/>
      <c r="CQ8" s="1361"/>
      <c r="CR8" s="1361"/>
      <c r="CS8" s="1361"/>
      <c r="CT8" s="1361"/>
      <c r="CU8" s="1361"/>
      <c r="CV8" s="1361"/>
      <c r="CW8" s="1361"/>
      <c r="CX8" s="1361"/>
      <c r="CY8" s="1361"/>
      <c r="CZ8" s="1361"/>
      <c r="DA8" s="1361"/>
      <c r="DB8" s="1361"/>
      <c r="DC8" s="1361"/>
      <c r="DD8" s="1361"/>
      <c r="DE8" s="1361"/>
      <c r="DF8" s="1361"/>
      <c r="DG8" s="1361"/>
      <c r="DH8" s="1361"/>
    </row>
    <row r="9" spans="2:112" ht="21" customHeight="1">
      <c r="B9" s="274"/>
      <c r="C9" s="285"/>
      <c r="D9" s="270"/>
      <c r="E9" s="287"/>
      <c r="F9" s="271"/>
      <c r="G9" s="271"/>
      <c r="H9" s="271"/>
      <c r="I9" s="271"/>
      <c r="J9" s="271"/>
      <c r="K9" s="271"/>
      <c r="L9" s="271"/>
      <c r="M9" s="271"/>
      <c r="N9" s="271"/>
      <c r="O9" s="271"/>
      <c r="P9" s="271"/>
      <c r="Q9" s="271"/>
      <c r="R9" s="271"/>
      <c r="S9" s="271"/>
      <c r="T9" s="271"/>
      <c r="U9" s="271"/>
      <c r="V9" s="287"/>
      <c r="W9" s="273"/>
      <c r="X9" s="274"/>
      <c r="Y9" s="274"/>
      <c r="Z9" s="1204" t="s">
        <v>382</v>
      </c>
      <c r="AA9" s="1205"/>
      <c r="AB9" s="1205"/>
      <c r="AC9" s="1205"/>
      <c r="AD9" s="1205"/>
      <c r="AE9" s="1205"/>
      <c r="AF9" s="1337"/>
      <c r="AG9" s="1354">
        <f>AG6+AG8</f>
        <v>0</v>
      </c>
      <c r="AH9" s="1355"/>
      <c r="AI9" s="1355"/>
      <c r="AJ9" s="1356"/>
      <c r="AK9" s="1354">
        <f>AK6+AK8</f>
        <v>0</v>
      </c>
      <c r="AL9" s="1355"/>
      <c r="AM9" s="1355"/>
      <c r="AN9" s="1356"/>
      <c r="AO9" s="1354">
        <f>AO6+AO8</f>
        <v>0</v>
      </c>
      <c r="AP9" s="1355"/>
      <c r="AQ9" s="1355"/>
      <c r="AR9" s="1356"/>
      <c r="AS9" s="1354">
        <f>AS6+AS8</f>
        <v>0</v>
      </c>
      <c r="AT9" s="1355"/>
      <c r="AU9" s="1355"/>
      <c r="AV9" s="1356"/>
      <c r="AW9" s="1354">
        <f>AW6+AW8</f>
        <v>0</v>
      </c>
      <c r="AX9" s="1355"/>
      <c r="AY9" s="1355"/>
      <c r="AZ9" s="1356"/>
      <c r="BA9" s="1354">
        <f>BA6+BA8</f>
        <v>0</v>
      </c>
      <c r="BB9" s="1355"/>
      <c r="BC9" s="1355"/>
      <c r="BD9" s="1356"/>
      <c r="BE9" s="1354">
        <f>BE6+BE8</f>
        <v>0</v>
      </c>
      <c r="BF9" s="1355"/>
      <c r="BG9" s="1356"/>
      <c r="BW9" s="1137"/>
      <c r="BX9" s="1137"/>
      <c r="BY9" s="1137"/>
      <c r="BZ9" s="1137"/>
      <c r="CA9" s="1137"/>
      <c r="CB9" s="1346"/>
      <c r="CC9" s="1346"/>
      <c r="CD9" s="1346"/>
      <c r="CE9" s="1346"/>
      <c r="CF9" s="1338"/>
      <c r="CG9" s="1338"/>
      <c r="CH9" s="1338"/>
      <c r="CI9" s="1338"/>
      <c r="CJ9" s="1338"/>
      <c r="CK9" s="1338"/>
    </row>
    <row r="10" spans="2:112" ht="21" customHeight="1">
      <c r="B10" s="274"/>
      <c r="C10" s="285"/>
      <c r="D10" s="270"/>
      <c r="E10" s="287"/>
      <c r="F10" s="271"/>
      <c r="G10" s="271"/>
      <c r="H10" s="271"/>
      <c r="I10" s="271"/>
      <c r="J10" s="271"/>
      <c r="K10" s="271"/>
      <c r="L10" s="271"/>
      <c r="M10" s="271"/>
      <c r="N10" s="271"/>
      <c r="O10" s="271"/>
      <c r="P10" s="271"/>
      <c r="Q10" s="271"/>
      <c r="R10" s="271"/>
      <c r="S10" s="271"/>
      <c r="T10" s="271"/>
      <c r="U10" s="271"/>
      <c r="V10" s="287"/>
      <c r="W10" s="289"/>
      <c r="X10" s="274"/>
      <c r="Y10" s="274"/>
      <c r="Z10" s="274"/>
      <c r="AA10" s="274"/>
      <c r="BG10" s="290" t="str">
        <f>IF(AND(BE9&lt;&gt;BO3,D12="○"),"「事業者名簿」の定員数と想定される利用者数が一致しません。","")</f>
        <v/>
      </c>
      <c r="BK10" s="277"/>
      <c r="BL10" s="277"/>
      <c r="BM10" s="277"/>
      <c r="BN10" s="277"/>
      <c r="BO10" s="278"/>
      <c r="BP10" s="279"/>
      <c r="BQ10" s="280"/>
      <c r="BR10" s="280"/>
      <c r="BS10" s="280"/>
      <c r="BW10" s="1137"/>
      <c r="BX10" s="1137"/>
      <c r="BY10" s="1137"/>
      <c r="BZ10" s="1137"/>
      <c r="CA10" s="1137"/>
      <c r="CB10" s="1346"/>
      <c r="CC10" s="1346"/>
      <c r="CD10" s="1346"/>
      <c r="CE10" s="1346"/>
      <c r="CF10" s="1338"/>
      <c r="CG10" s="1338"/>
      <c r="CH10" s="1338"/>
      <c r="CI10" s="1338"/>
      <c r="CJ10" s="1338"/>
      <c r="CK10" s="1338"/>
    </row>
    <row r="11" spans="2:112" ht="21" customHeight="1">
      <c r="B11" s="274"/>
      <c r="C11" s="285"/>
      <c r="D11" s="291" t="s">
        <v>389</v>
      </c>
      <c r="E11" s="292"/>
      <c r="F11" s="292"/>
      <c r="G11" s="292"/>
      <c r="H11" s="292"/>
      <c r="I11" s="292"/>
      <c r="J11" s="271"/>
      <c r="K11" s="271"/>
      <c r="L11" s="271"/>
      <c r="M11" s="271"/>
      <c r="N11" s="271"/>
      <c r="O11" s="271"/>
      <c r="P11" s="271"/>
      <c r="Q11" s="271"/>
      <c r="R11" s="271"/>
      <c r="S11" s="271"/>
      <c r="T11" s="271"/>
      <c r="U11" s="271"/>
      <c r="V11" s="287"/>
      <c r="W11" s="293"/>
      <c r="Z11" s="282" t="s">
        <v>390</v>
      </c>
      <c r="AP11" s="282" t="s">
        <v>391</v>
      </c>
      <c r="AQ11" s="282"/>
      <c r="AW11" s="281"/>
      <c r="AX11" s="281"/>
      <c r="AY11" s="281"/>
      <c r="BG11" s="294"/>
      <c r="BH11" s="282" t="s">
        <v>392</v>
      </c>
      <c r="BN11" s="281"/>
      <c r="BO11" s="281"/>
      <c r="BP11" s="281"/>
      <c r="BW11" s="274"/>
      <c r="BX11" s="274"/>
      <c r="BY11" s="274"/>
      <c r="BZ11" s="274"/>
      <c r="CA11" s="274"/>
      <c r="CB11" s="1346"/>
      <c r="CC11" s="1346"/>
      <c r="CD11" s="1346"/>
      <c r="CE11" s="1346"/>
      <c r="CF11" s="1338"/>
      <c r="CG11" s="1338"/>
      <c r="CH11" s="1338"/>
      <c r="CI11" s="1338"/>
      <c r="CJ11" s="1338"/>
      <c r="CK11" s="1338"/>
    </row>
    <row r="12" spans="2:112" ht="21" customHeight="1">
      <c r="B12" s="274"/>
      <c r="C12" s="285"/>
      <c r="D12" s="1311"/>
      <c r="E12" s="1347"/>
      <c r="F12" s="1313" t="s">
        <v>393</v>
      </c>
      <c r="G12" s="1314"/>
      <c r="H12" s="1314"/>
      <c r="I12" s="1314"/>
      <c r="J12" s="1314"/>
      <c r="K12" s="1314"/>
      <c r="L12" s="1314"/>
      <c r="M12" s="1314"/>
      <c r="N12" s="1314"/>
      <c r="O12" s="1314"/>
      <c r="P12" s="1314"/>
      <c r="Q12" s="1314"/>
      <c r="R12" s="1314"/>
      <c r="S12" s="1314"/>
      <c r="T12" s="1314"/>
      <c r="U12" s="1314"/>
      <c r="V12" s="1315"/>
      <c r="W12" s="289"/>
      <c r="AE12" s="1316" t="s">
        <v>394</v>
      </c>
      <c r="AF12" s="1317"/>
      <c r="AG12" s="1317"/>
      <c r="AH12" s="1317"/>
      <c r="AI12" s="1317"/>
      <c r="AJ12" s="1317"/>
      <c r="AK12" s="1318"/>
      <c r="AL12" s="1348" t="s">
        <v>395</v>
      </c>
      <c r="AM12" s="1349"/>
      <c r="AN12" s="1350"/>
      <c r="AV12" s="1316" t="s">
        <v>394</v>
      </c>
      <c r="AW12" s="1317"/>
      <c r="AX12" s="1317"/>
      <c r="AY12" s="1317"/>
      <c r="AZ12" s="1317"/>
      <c r="BA12" s="1317"/>
      <c r="BB12" s="1318"/>
      <c r="BC12" s="1348" t="s">
        <v>395</v>
      </c>
      <c r="BD12" s="1349"/>
      <c r="BE12" s="1350"/>
      <c r="BF12" s="295"/>
      <c r="BG12" s="294"/>
      <c r="BM12" s="1316" t="s">
        <v>396</v>
      </c>
      <c r="BN12" s="1317"/>
      <c r="BO12" s="1317"/>
      <c r="BP12" s="1317"/>
      <c r="BQ12" s="1317"/>
      <c r="BR12" s="1317"/>
      <c r="BS12" s="1318"/>
      <c r="BW12" s="1339"/>
      <c r="BX12" s="1339"/>
      <c r="BY12" s="1339"/>
      <c r="BZ12" s="1339"/>
      <c r="CA12" s="1339"/>
      <c r="CB12" s="1340"/>
      <c r="CC12" s="1340"/>
      <c r="CD12" s="1340"/>
      <c r="CE12" s="1340"/>
      <c r="CF12" s="1341"/>
      <c r="CG12" s="1341"/>
      <c r="CH12" s="1341"/>
      <c r="CI12" s="1339"/>
      <c r="CJ12" s="1339"/>
      <c r="CK12" s="1339"/>
    </row>
    <row r="13" spans="2:112" ht="26.25" customHeight="1">
      <c r="B13" s="274"/>
      <c r="C13" s="285"/>
      <c r="D13" s="1311"/>
      <c r="E13" s="1312"/>
      <c r="F13" s="1313" t="s">
        <v>397</v>
      </c>
      <c r="G13" s="1314"/>
      <c r="H13" s="1314"/>
      <c r="I13" s="1314"/>
      <c r="J13" s="1314"/>
      <c r="K13" s="1314"/>
      <c r="L13" s="1314"/>
      <c r="M13" s="1314"/>
      <c r="N13" s="1314"/>
      <c r="O13" s="1314"/>
      <c r="P13" s="1314"/>
      <c r="Q13" s="1314"/>
      <c r="R13" s="1314"/>
      <c r="S13" s="1314"/>
      <c r="T13" s="1314"/>
      <c r="U13" s="1314"/>
      <c r="V13" s="1315"/>
      <c r="W13" s="297"/>
      <c r="AE13" s="1342" t="s">
        <v>398</v>
      </c>
      <c r="AF13" s="1343"/>
      <c r="AG13" s="1343"/>
      <c r="AH13" s="1344"/>
      <c r="AI13" s="1342" t="s">
        <v>399</v>
      </c>
      <c r="AJ13" s="1343"/>
      <c r="AK13" s="1344"/>
      <c r="AL13" s="1351"/>
      <c r="AM13" s="1352"/>
      <c r="AN13" s="1353"/>
      <c r="AQ13" s="1313"/>
      <c r="AR13" s="1314"/>
      <c r="AS13" s="1314"/>
      <c r="AT13" s="1314"/>
      <c r="AU13" s="1315"/>
      <c r="AV13" s="1342" t="s">
        <v>398</v>
      </c>
      <c r="AW13" s="1343"/>
      <c r="AX13" s="1343"/>
      <c r="AY13" s="1344"/>
      <c r="AZ13" s="1342" t="s">
        <v>399</v>
      </c>
      <c r="BA13" s="1343"/>
      <c r="BB13" s="1344"/>
      <c r="BC13" s="1351"/>
      <c r="BD13" s="1352"/>
      <c r="BE13" s="1353"/>
      <c r="BF13" s="295"/>
      <c r="BG13" s="298"/>
      <c r="BH13" s="1313"/>
      <c r="BI13" s="1314"/>
      <c r="BJ13" s="1314"/>
      <c r="BK13" s="1314"/>
      <c r="BL13" s="1315"/>
      <c r="BM13" s="1342" t="s">
        <v>400</v>
      </c>
      <c r="BN13" s="1343"/>
      <c r="BO13" s="1343"/>
      <c r="BP13" s="1344"/>
      <c r="BQ13" s="1342" t="s">
        <v>399</v>
      </c>
      <c r="BR13" s="1343"/>
      <c r="BS13" s="1344"/>
      <c r="BW13" s="274"/>
      <c r="BX13" s="274"/>
      <c r="BY13" s="274"/>
      <c r="BZ13" s="1346"/>
      <c r="CA13" s="1346"/>
      <c r="CB13" s="1346"/>
      <c r="CC13" s="1346"/>
      <c r="CD13" s="1338"/>
      <c r="CE13" s="1338"/>
      <c r="CF13" s="1338"/>
      <c r="CG13" s="1338"/>
      <c r="CH13" s="1338"/>
      <c r="CI13" s="1338"/>
    </row>
    <row r="14" spans="2:112" ht="21" customHeight="1">
      <c r="B14" s="274"/>
      <c r="C14" s="285"/>
      <c r="D14" s="1311"/>
      <c r="E14" s="1312"/>
      <c r="F14" s="1313" t="s">
        <v>401</v>
      </c>
      <c r="G14" s="1314"/>
      <c r="H14" s="1314"/>
      <c r="I14" s="1314"/>
      <c r="J14" s="1314"/>
      <c r="K14" s="1314"/>
      <c r="L14" s="1314"/>
      <c r="M14" s="1314"/>
      <c r="N14" s="1314"/>
      <c r="O14" s="1314"/>
      <c r="P14" s="1314"/>
      <c r="Q14" s="1314"/>
      <c r="R14" s="1314"/>
      <c r="S14" s="1314"/>
      <c r="T14" s="1314"/>
      <c r="U14" s="1314"/>
      <c r="V14" s="1315"/>
      <c r="W14" s="297"/>
      <c r="Z14" s="1316" t="s">
        <v>402</v>
      </c>
      <c r="AA14" s="1317"/>
      <c r="AB14" s="1317"/>
      <c r="AC14" s="1317"/>
      <c r="AD14" s="1318"/>
      <c r="AE14" s="1319" t="b">
        <f>IF((OR($D$5="○",$D$6="○")),ROUNDDOWN(((BE$6+BE$8*0.9))/6,1))</f>
        <v>0</v>
      </c>
      <c r="AF14" s="1320"/>
      <c r="AG14" s="1320"/>
      <c r="AH14" s="1321"/>
      <c r="AI14" s="1322">
        <f>AE14*$AY$60</f>
        <v>0</v>
      </c>
      <c r="AJ14" s="1323"/>
      <c r="AK14" s="1324"/>
      <c r="AL14" s="1322">
        <f>AE14*40</f>
        <v>0</v>
      </c>
      <c r="AM14" s="1323"/>
      <c r="AN14" s="1324"/>
      <c r="AQ14" s="1316" t="s">
        <v>402</v>
      </c>
      <c r="AR14" s="1317"/>
      <c r="AS14" s="1317"/>
      <c r="AT14" s="1317"/>
      <c r="AU14" s="1318"/>
      <c r="AV14" s="1325" t="b">
        <f>IF((OR($D$5="○",$D$6="○")),$BE$43)</f>
        <v>0</v>
      </c>
      <c r="AW14" s="1326"/>
      <c r="AX14" s="1326"/>
      <c r="AY14" s="1327"/>
      <c r="AZ14" s="1328">
        <f>AV14*$AY$60</f>
        <v>0</v>
      </c>
      <c r="BA14" s="1328"/>
      <c r="BB14" s="1328"/>
      <c r="BC14" s="1322">
        <f>AV14*40</f>
        <v>0</v>
      </c>
      <c r="BD14" s="1323"/>
      <c r="BE14" s="1324"/>
      <c r="BF14" s="299"/>
      <c r="BG14" s="294"/>
      <c r="BH14" s="1316" t="s">
        <v>403</v>
      </c>
      <c r="BI14" s="1317"/>
      <c r="BJ14" s="1317"/>
      <c r="BK14" s="1317"/>
      <c r="BL14" s="1318"/>
      <c r="BM14" s="1325">
        <f>(ROUNDDOWN(BQ14/40,1))</f>
        <v>0</v>
      </c>
      <c r="BN14" s="1326"/>
      <c r="BO14" s="1326"/>
      <c r="BP14" s="1327"/>
      <c r="BQ14" s="1328">
        <f>$BB$73</f>
        <v>0</v>
      </c>
      <c r="BR14" s="1328"/>
      <c r="BS14" s="1328"/>
      <c r="BU14" s="282"/>
      <c r="BW14" s="282"/>
      <c r="BX14" s="282"/>
      <c r="BY14" s="282"/>
      <c r="BZ14" s="1340"/>
      <c r="CA14" s="1340"/>
      <c r="CB14" s="1340"/>
      <c r="CC14" s="1340"/>
      <c r="CD14" s="1345"/>
      <c r="CE14" s="1345"/>
      <c r="CF14" s="1345"/>
      <c r="CG14" s="1137"/>
      <c r="CH14" s="1137"/>
      <c r="CI14" s="1137"/>
    </row>
    <row r="15" spans="2:112" ht="21" customHeight="1">
      <c r="B15" s="274"/>
      <c r="C15" s="301"/>
      <c r="D15" s="302"/>
      <c r="E15" s="302"/>
      <c r="F15" s="302"/>
      <c r="G15" s="302"/>
      <c r="H15" s="302"/>
      <c r="I15" s="302"/>
      <c r="J15" s="302"/>
      <c r="K15" s="302"/>
      <c r="L15" s="303" t="str">
        <f>IF(COUNTIF(D12:E14,"○")&gt;1,"いずれか１つを選択してください。","")</f>
        <v/>
      </c>
      <c r="M15" s="302"/>
      <c r="N15" s="302"/>
      <c r="O15" s="302"/>
      <c r="P15" s="302"/>
      <c r="Q15" s="302"/>
      <c r="R15" s="302"/>
      <c r="S15" s="302"/>
      <c r="T15" s="302"/>
      <c r="U15" s="302"/>
      <c r="V15" s="304"/>
      <c r="W15" s="305"/>
      <c r="Z15" s="1316" t="s">
        <v>404</v>
      </c>
      <c r="AA15" s="1317"/>
      <c r="AB15" s="1317"/>
      <c r="AC15" s="1317"/>
      <c r="AD15" s="1318"/>
      <c r="AE15" s="1319" t="b">
        <f>IF((OR($D$7="○")),ROUNDDOWN((BE$6+BE$8*0.9)/5,1))</f>
        <v>0</v>
      </c>
      <c r="AF15" s="1320"/>
      <c r="AG15" s="1320"/>
      <c r="AH15" s="1321"/>
      <c r="AI15" s="1322">
        <f>AE15*$AY$60</f>
        <v>0</v>
      </c>
      <c r="AJ15" s="1323"/>
      <c r="AK15" s="1324"/>
      <c r="AL15" s="1322">
        <f>AE15*40</f>
        <v>0</v>
      </c>
      <c r="AM15" s="1323"/>
      <c r="AN15" s="1324"/>
      <c r="AQ15" s="1316" t="s">
        <v>404</v>
      </c>
      <c r="AR15" s="1317"/>
      <c r="AS15" s="1317"/>
      <c r="AT15" s="1317"/>
      <c r="AU15" s="1318"/>
      <c r="AV15" s="1325" t="b">
        <f>IF(($D$7="○"),$BE$43)</f>
        <v>0</v>
      </c>
      <c r="AW15" s="1326"/>
      <c r="AX15" s="1326"/>
      <c r="AY15" s="1327"/>
      <c r="AZ15" s="1328">
        <f>AV15*$AY$60</f>
        <v>0</v>
      </c>
      <c r="BA15" s="1328"/>
      <c r="BB15" s="1328"/>
      <c r="BC15" s="1322">
        <f>AV15*40</f>
        <v>0</v>
      </c>
      <c r="BD15" s="1323"/>
      <c r="BE15" s="1324"/>
      <c r="BF15" s="299"/>
      <c r="BG15" s="294"/>
      <c r="BH15" s="1333" t="s">
        <v>367</v>
      </c>
      <c r="BI15" s="1334"/>
      <c r="BJ15" s="1334"/>
      <c r="BK15" s="1334"/>
      <c r="BL15" s="1335"/>
      <c r="BM15" s="1329">
        <f>SUM(BM12:BP14)</f>
        <v>0</v>
      </c>
      <c r="BN15" s="1330"/>
      <c r="BO15" s="1330"/>
      <c r="BP15" s="1331"/>
      <c r="BQ15" s="1336">
        <f>SUMIF(BQ12:BS14,"&lt;&gt;#VALUE!")</f>
        <v>0</v>
      </c>
      <c r="BR15" s="1336"/>
      <c r="BS15" s="1336"/>
      <c r="BW15" s="306"/>
    </row>
    <row r="16" spans="2:112" ht="21" customHeight="1">
      <c r="B16" s="274"/>
      <c r="C16" s="274"/>
      <c r="D16" s="274"/>
      <c r="E16" s="277"/>
      <c r="F16" s="277"/>
      <c r="G16" s="277"/>
      <c r="H16" s="277"/>
      <c r="I16" s="277"/>
      <c r="J16" s="277"/>
      <c r="K16" s="277"/>
      <c r="L16" s="277"/>
      <c r="M16" s="277"/>
      <c r="N16" s="277"/>
      <c r="O16" s="277"/>
      <c r="P16" s="277"/>
      <c r="Q16" s="277"/>
      <c r="R16" s="277"/>
      <c r="S16" s="277"/>
      <c r="T16" s="277"/>
      <c r="U16" s="277"/>
      <c r="V16" s="274"/>
      <c r="W16" s="274"/>
      <c r="X16" s="274"/>
      <c r="Y16" s="274"/>
      <c r="Z16" s="1204" t="s">
        <v>405</v>
      </c>
      <c r="AA16" s="1205"/>
      <c r="AB16" s="1205"/>
      <c r="AC16" s="1205"/>
      <c r="AD16" s="1337"/>
      <c r="AE16" s="1325">
        <f>IF($D$6="○","",ROUNDDOWN(($AO$6+$AO$8*0.9)/9,1)+ROUNDDOWN(($AS$6-$AS$7+$AS$8*0.9)/6,1)+ROUNDDOWN($AS$7/12,1)+ROUNDDOWN(($AW$6-$AW$7+$AW$8*0.9)/4,1)+ROUNDDOWN($AW$7/8,1)+ROUNDDOWN(($BA$6-$BA$7+$BA$8*0.9)/2.5,1)+ROUNDDOWN($BA$7/5,1))</f>
        <v>0</v>
      </c>
      <c r="AF16" s="1326"/>
      <c r="AG16" s="1326"/>
      <c r="AH16" s="1327"/>
      <c r="AI16" s="1322">
        <f>AE16*$AY$60</f>
        <v>0</v>
      </c>
      <c r="AJ16" s="1323"/>
      <c r="AK16" s="1324"/>
      <c r="AL16" s="1322">
        <f>AE16*40</f>
        <v>0</v>
      </c>
      <c r="AM16" s="1323"/>
      <c r="AN16" s="1324"/>
      <c r="AO16" s="274"/>
      <c r="AP16" s="274"/>
      <c r="AQ16" s="1204" t="s">
        <v>405</v>
      </c>
      <c r="AR16" s="1205"/>
      <c r="AS16" s="1205"/>
      <c r="AT16" s="1205"/>
      <c r="AU16" s="1337"/>
      <c r="AV16" s="1325" t="e">
        <f>IF(($D$6="○"),"",$BE$51)</f>
        <v>#DIV/0!</v>
      </c>
      <c r="AW16" s="1326"/>
      <c r="AX16" s="1326"/>
      <c r="AY16" s="1327"/>
      <c r="AZ16" s="1328" t="e">
        <f>AV16*$AY$60</f>
        <v>#DIV/0!</v>
      </c>
      <c r="BA16" s="1328"/>
      <c r="BB16" s="1328"/>
      <c r="BC16" s="1322" t="e">
        <f>AV16*40</f>
        <v>#DIV/0!</v>
      </c>
      <c r="BD16" s="1323"/>
      <c r="BE16" s="1324"/>
      <c r="BF16" s="299"/>
      <c r="BG16" s="294"/>
      <c r="BH16" s="274"/>
      <c r="BI16" s="274"/>
      <c r="BJ16" s="274"/>
      <c r="BK16" s="274"/>
      <c r="BL16" s="274"/>
      <c r="BM16" s="281"/>
      <c r="BN16" s="281"/>
      <c r="BO16" s="281"/>
      <c r="BP16" s="281"/>
      <c r="BQ16" s="299"/>
      <c r="BR16" s="299"/>
      <c r="BS16" s="299"/>
    </row>
    <row r="17" spans="2:96" ht="21" customHeight="1">
      <c r="B17" s="274"/>
      <c r="C17" s="274"/>
      <c r="D17" s="274"/>
      <c r="E17" s="277"/>
      <c r="F17" s="277"/>
      <c r="G17" s="277"/>
      <c r="H17" s="277"/>
      <c r="I17" s="277"/>
      <c r="J17" s="277"/>
      <c r="K17" s="277"/>
      <c r="L17" s="277"/>
      <c r="M17" s="277"/>
      <c r="N17" s="277"/>
      <c r="O17" s="277"/>
      <c r="P17" s="277"/>
      <c r="Q17" s="277"/>
      <c r="R17" s="277"/>
      <c r="S17" s="277"/>
      <c r="T17" s="277"/>
      <c r="U17" s="277"/>
      <c r="V17" s="274"/>
      <c r="W17" s="282"/>
      <c r="X17" s="282"/>
      <c r="Y17" s="282"/>
      <c r="Z17" s="1333" t="s">
        <v>367</v>
      </c>
      <c r="AA17" s="1334"/>
      <c r="AB17" s="1334"/>
      <c r="AC17" s="1334"/>
      <c r="AD17" s="1335"/>
      <c r="AE17" s="1329">
        <f>SUM(AE14:AH16)</f>
        <v>0</v>
      </c>
      <c r="AF17" s="1330"/>
      <c r="AG17" s="1330"/>
      <c r="AH17" s="1331"/>
      <c r="AI17" s="1332">
        <f>SUMIF(AI14:AK16,"&lt;&gt;#VALUE!")</f>
        <v>0</v>
      </c>
      <c r="AJ17" s="1332"/>
      <c r="AK17" s="1332"/>
      <c r="AL17" s="1332">
        <f>SUMIF(AL14:AN16,"&lt;&gt;#VALUE!")</f>
        <v>0</v>
      </c>
      <c r="AM17" s="1332"/>
      <c r="AN17" s="1332"/>
      <c r="AO17" s="282"/>
      <c r="AP17" s="282"/>
      <c r="AQ17" s="1333" t="s">
        <v>367</v>
      </c>
      <c r="AR17" s="1334"/>
      <c r="AS17" s="1334"/>
      <c r="AT17" s="1334"/>
      <c r="AU17" s="1335"/>
      <c r="AV17" s="1329" t="e">
        <f>SUM(AV14:AY16)</f>
        <v>#DIV/0!</v>
      </c>
      <c r="AW17" s="1330"/>
      <c r="AX17" s="1330"/>
      <c r="AY17" s="1331"/>
      <c r="AZ17" s="1336" t="e">
        <f>SUMIF(AZ14:BB16,"&lt;&gt;#VALUE!")</f>
        <v>#DIV/0!</v>
      </c>
      <c r="BA17" s="1336"/>
      <c r="BB17" s="1336"/>
      <c r="BC17" s="1333" t="e">
        <f>SUMIF(BC14:BE16,"&lt;&gt;#VALUE!")</f>
        <v>#DIV/0!</v>
      </c>
      <c r="BD17" s="1334"/>
      <c r="BE17" s="1335"/>
      <c r="BF17" s="282"/>
      <c r="BG17" s="307"/>
      <c r="BH17" s="282"/>
      <c r="BI17" s="282"/>
      <c r="BJ17" s="282"/>
      <c r="BK17" s="282"/>
      <c r="BL17" s="282"/>
      <c r="BM17" s="308"/>
      <c r="BN17" s="308"/>
      <c r="BO17" s="308"/>
      <c r="BP17" s="308"/>
      <c r="BQ17" s="309"/>
      <c r="BR17" s="309"/>
      <c r="BS17" s="309"/>
      <c r="BT17" s="282"/>
      <c r="BU17" s="282"/>
      <c r="BV17" s="282"/>
      <c r="BW17" s="288"/>
      <c r="BX17" s="310"/>
    </row>
    <row r="18" spans="2:96" ht="21" customHeight="1" thickBot="1">
      <c r="B18" s="274"/>
      <c r="C18" s="274"/>
      <c r="D18" s="274"/>
      <c r="E18" s="277"/>
      <c r="F18" s="277"/>
      <c r="G18" s="277"/>
      <c r="H18" s="277"/>
      <c r="I18" s="277"/>
      <c r="J18" s="277"/>
      <c r="K18" s="277"/>
      <c r="L18" s="277"/>
      <c r="M18" s="277"/>
      <c r="N18" s="277"/>
      <c r="O18" s="277"/>
      <c r="P18" s="277"/>
      <c r="Q18" s="277"/>
      <c r="R18" s="277"/>
      <c r="S18" s="277"/>
      <c r="T18" s="277"/>
      <c r="U18" s="277"/>
      <c r="V18" s="274"/>
      <c r="W18" s="296"/>
      <c r="X18" s="296"/>
      <c r="Y18" s="296"/>
      <c r="Z18" s="296"/>
      <c r="AA18" s="296"/>
      <c r="AB18" s="311"/>
      <c r="AC18" s="311"/>
      <c r="AD18" s="311"/>
      <c r="AE18" s="311"/>
      <c r="AF18" s="277"/>
      <c r="AG18" s="277"/>
      <c r="AH18" s="277"/>
      <c r="AI18" s="277"/>
      <c r="AJ18" s="277"/>
      <c r="AK18" s="277"/>
      <c r="AM18" s="296"/>
      <c r="AN18" s="296"/>
      <c r="AO18" s="296"/>
      <c r="AP18" s="296"/>
      <c r="AQ18" s="296"/>
      <c r="AR18" s="311"/>
      <c r="AS18" s="311"/>
      <c r="AT18" s="311"/>
      <c r="AU18" s="311"/>
      <c r="AV18" s="300"/>
      <c r="AW18" s="300"/>
      <c r="AX18" s="300"/>
      <c r="AY18" s="277"/>
      <c r="AZ18" s="277"/>
      <c r="BA18" s="277"/>
      <c r="BD18" s="307"/>
      <c r="BE18" s="307"/>
      <c r="BF18" s="307"/>
      <c r="BG18" s="307"/>
      <c r="BH18" s="307"/>
      <c r="BI18" s="312"/>
      <c r="BJ18" s="312"/>
      <c r="BK18" s="312"/>
      <c r="BL18" s="312"/>
      <c r="BM18" s="313"/>
      <c r="BN18" s="313"/>
      <c r="BO18" s="313"/>
      <c r="BP18" s="313"/>
      <c r="BQ18" s="276"/>
      <c r="BR18" s="288"/>
      <c r="BS18" s="288"/>
      <c r="BT18" s="288"/>
      <c r="BU18" s="306"/>
      <c r="BV18" s="306"/>
      <c r="BW18" s="306"/>
      <c r="BX18" s="310"/>
    </row>
    <row r="19" spans="2:96" ht="8.25" customHeight="1">
      <c r="B19" s="314"/>
      <c r="C19" s="315"/>
      <c r="D19" s="315"/>
      <c r="E19" s="316"/>
      <c r="F19" s="316"/>
      <c r="G19" s="316"/>
      <c r="H19" s="316"/>
      <c r="I19" s="316"/>
      <c r="J19" s="316"/>
      <c r="K19" s="316"/>
      <c r="L19" s="316"/>
      <c r="M19" s="316"/>
      <c r="N19" s="316"/>
      <c r="O19" s="316"/>
      <c r="P19" s="316"/>
      <c r="Q19" s="316"/>
      <c r="R19" s="316"/>
      <c r="S19" s="316"/>
      <c r="T19" s="316"/>
      <c r="U19" s="316"/>
      <c r="V19" s="315"/>
      <c r="W19" s="317"/>
      <c r="X19" s="317"/>
      <c r="Y19" s="317"/>
      <c r="Z19" s="317"/>
      <c r="AA19" s="317"/>
      <c r="AB19" s="318"/>
      <c r="AC19" s="318"/>
      <c r="AD19" s="318"/>
      <c r="AE19" s="318"/>
      <c r="AF19" s="316"/>
      <c r="AG19" s="316"/>
      <c r="AH19" s="316"/>
      <c r="AI19" s="316"/>
      <c r="AJ19" s="316"/>
      <c r="AK19" s="316"/>
      <c r="AL19" s="319"/>
      <c r="AM19" s="317"/>
      <c r="AN19" s="317"/>
      <c r="AO19" s="317"/>
      <c r="AP19" s="317"/>
      <c r="AQ19" s="317"/>
      <c r="AR19" s="318"/>
      <c r="AS19" s="318"/>
      <c r="AT19" s="318"/>
      <c r="AU19" s="318"/>
      <c r="AV19" s="320"/>
      <c r="AW19" s="320"/>
      <c r="AX19" s="320"/>
      <c r="AY19" s="316"/>
      <c r="AZ19" s="316"/>
      <c r="BA19" s="316"/>
      <c r="BB19" s="319"/>
      <c r="BC19" s="319"/>
      <c r="BD19" s="321"/>
      <c r="BE19" s="321"/>
      <c r="BF19" s="321"/>
      <c r="BG19" s="321"/>
      <c r="BH19" s="321"/>
      <c r="BI19" s="322"/>
      <c r="BJ19" s="322"/>
      <c r="BK19" s="322"/>
      <c r="BL19" s="322"/>
      <c r="BM19" s="323"/>
      <c r="BN19" s="324"/>
      <c r="BO19" s="313"/>
      <c r="BP19" s="313"/>
      <c r="BQ19" s="276"/>
      <c r="BR19" s="288"/>
      <c r="BS19" s="288"/>
      <c r="BT19" s="288"/>
      <c r="BU19" s="306"/>
      <c r="BV19" s="306"/>
      <c r="BW19" s="306"/>
      <c r="BX19" s="310"/>
    </row>
    <row r="20" spans="2:96" ht="21" customHeight="1">
      <c r="B20" s="325"/>
      <c r="D20" s="282" t="s">
        <v>406</v>
      </c>
      <c r="E20" s="326"/>
      <c r="F20" s="326"/>
      <c r="G20" s="326"/>
      <c r="H20" s="326"/>
      <c r="I20" s="327"/>
      <c r="J20" s="312"/>
      <c r="K20" s="312"/>
      <c r="L20" s="312"/>
      <c r="M20" s="313"/>
      <c r="N20" s="313"/>
      <c r="O20" s="327"/>
      <c r="P20" s="313"/>
      <c r="Q20" s="277"/>
      <c r="R20" s="277"/>
      <c r="S20" s="277"/>
      <c r="T20" s="277"/>
      <c r="U20" s="277"/>
      <c r="V20" s="274"/>
      <c r="W20" s="328"/>
      <c r="X20" s="329"/>
      <c r="Y20" s="329"/>
      <c r="Z20" s="1303" t="s">
        <v>407</v>
      </c>
      <c r="AA20" s="1303"/>
      <c r="AB20" s="1303"/>
      <c r="AC20" s="1303"/>
      <c r="AD20" s="1303"/>
      <c r="AE20" s="1303"/>
      <c r="AF20" s="1303"/>
      <c r="AG20" s="1303"/>
      <c r="AH20" s="1303"/>
      <c r="AI20" s="1303"/>
      <c r="AJ20" s="1303"/>
      <c r="AK20" s="1303"/>
      <c r="AL20" s="1303"/>
      <c r="AM20" s="1303"/>
      <c r="AN20" s="1303"/>
      <c r="AO20" s="1303"/>
      <c r="AP20" s="1303"/>
      <c r="AQ20" s="1303"/>
      <c r="AR20" s="1303"/>
      <c r="AS20" s="1303"/>
      <c r="AT20" s="1303"/>
      <c r="AU20" s="1303"/>
      <c r="AV20" s="1303"/>
      <c r="AW20" s="1303"/>
      <c r="AX20" s="1303"/>
      <c r="AY20" s="1303"/>
      <c r="AZ20" s="1303"/>
      <c r="BA20" s="1303"/>
      <c r="BB20" s="1303"/>
      <c r="BC20" s="1303"/>
      <c r="BD20" s="1303"/>
      <c r="BE20" s="1303"/>
      <c r="BF20" s="1303"/>
      <c r="BG20" s="1303"/>
      <c r="BH20" s="1303"/>
      <c r="BI20" s="1303"/>
      <c r="BJ20" s="1303"/>
      <c r="BK20" s="1303"/>
      <c r="BL20" s="1303"/>
      <c r="BM20" s="1304"/>
      <c r="BN20" s="330"/>
      <c r="BO20" s="313"/>
      <c r="BP20" s="313"/>
      <c r="BQ20" s="276"/>
      <c r="BR20" s="288"/>
      <c r="BS20" s="288"/>
      <c r="BT20" s="288"/>
      <c r="BU20" s="306"/>
      <c r="BV20" s="306"/>
      <c r="BW20" s="306"/>
      <c r="BX20" s="313"/>
    </row>
    <row r="21" spans="2:96" ht="16.5" customHeight="1">
      <c r="B21" s="325"/>
      <c r="C21" s="274"/>
      <c r="D21" s="274"/>
      <c r="E21" s="263"/>
      <c r="F21" s="312"/>
      <c r="G21" s="312"/>
      <c r="H21" s="312"/>
      <c r="I21" s="313"/>
      <c r="J21" s="313"/>
      <c r="L21" s="313"/>
      <c r="M21" s="277"/>
      <c r="N21" s="277"/>
      <c r="Q21" s="277"/>
      <c r="S21" s="312"/>
      <c r="T21" s="312"/>
      <c r="U21" s="312"/>
      <c r="V21" s="313"/>
      <c r="W21" s="331" t="s">
        <v>408</v>
      </c>
      <c r="X21" s="332"/>
      <c r="Y21" s="333"/>
      <c r="Z21" s="1305"/>
      <c r="AA21" s="1305"/>
      <c r="AB21" s="1305"/>
      <c r="AC21" s="1305"/>
      <c r="AD21" s="1305"/>
      <c r="AE21" s="1305"/>
      <c r="AF21" s="1305"/>
      <c r="AG21" s="1305"/>
      <c r="AH21" s="1305"/>
      <c r="AI21" s="1305"/>
      <c r="AJ21" s="1305"/>
      <c r="AK21" s="1305"/>
      <c r="AL21" s="1305"/>
      <c r="AM21" s="1305"/>
      <c r="AN21" s="1305"/>
      <c r="AO21" s="1305"/>
      <c r="AP21" s="1305"/>
      <c r="AQ21" s="1305"/>
      <c r="AR21" s="1305"/>
      <c r="AS21" s="1305"/>
      <c r="AT21" s="1305"/>
      <c r="AU21" s="1305"/>
      <c r="AV21" s="1305"/>
      <c r="AW21" s="1305"/>
      <c r="AX21" s="1305"/>
      <c r="AY21" s="1305"/>
      <c r="AZ21" s="1305"/>
      <c r="BA21" s="1305"/>
      <c r="BB21" s="1305"/>
      <c r="BC21" s="1305"/>
      <c r="BD21" s="1305"/>
      <c r="BE21" s="1305"/>
      <c r="BF21" s="1305"/>
      <c r="BG21" s="1305"/>
      <c r="BH21" s="1305"/>
      <c r="BI21" s="1305"/>
      <c r="BJ21" s="1305"/>
      <c r="BK21" s="1305"/>
      <c r="BL21" s="1305"/>
      <c r="BM21" s="1306"/>
      <c r="BN21" s="330"/>
      <c r="BO21" s="313"/>
      <c r="BQ21" s="326"/>
      <c r="BR21" s="334"/>
      <c r="BS21" s="334"/>
      <c r="BT21" s="335"/>
      <c r="BU21" s="335"/>
      <c r="BX21" s="313"/>
    </row>
    <row r="22" spans="2:96" ht="16.5" customHeight="1">
      <c r="B22" s="325"/>
      <c r="C22" s="274"/>
      <c r="D22" s="274"/>
      <c r="E22" s="263"/>
      <c r="F22" s="312"/>
      <c r="G22" s="312"/>
      <c r="H22" s="312"/>
      <c r="I22" s="313"/>
      <c r="J22" s="313"/>
      <c r="L22" s="313"/>
      <c r="M22" s="277"/>
      <c r="N22" s="277"/>
      <c r="Q22" s="277"/>
      <c r="S22" s="312"/>
      <c r="T22" s="312"/>
      <c r="U22" s="312"/>
      <c r="V22" s="313"/>
      <c r="W22" s="336"/>
      <c r="X22" s="337"/>
      <c r="Y22" s="337"/>
      <c r="Z22" s="1307"/>
      <c r="AA22" s="1307"/>
      <c r="AB22" s="1307"/>
      <c r="AC22" s="1307"/>
      <c r="AD22" s="1307"/>
      <c r="AE22" s="1307"/>
      <c r="AF22" s="1307"/>
      <c r="AG22" s="1307"/>
      <c r="AH22" s="1307"/>
      <c r="AI22" s="1307"/>
      <c r="AJ22" s="1307"/>
      <c r="AK22" s="1307"/>
      <c r="AL22" s="1307"/>
      <c r="AM22" s="1307"/>
      <c r="AN22" s="1307"/>
      <c r="AO22" s="1307"/>
      <c r="AP22" s="1307"/>
      <c r="AQ22" s="1307"/>
      <c r="AR22" s="1307"/>
      <c r="AS22" s="1307"/>
      <c r="AT22" s="1307"/>
      <c r="AU22" s="1307"/>
      <c r="AV22" s="1307"/>
      <c r="AW22" s="1307"/>
      <c r="AX22" s="1307"/>
      <c r="AY22" s="1307"/>
      <c r="AZ22" s="1307"/>
      <c r="BA22" s="1307"/>
      <c r="BB22" s="1307"/>
      <c r="BC22" s="1307"/>
      <c r="BD22" s="1307"/>
      <c r="BE22" s="1307"/>
      <c r="BF22" s="1307"/>
      <c r="BG22" s="1307"/>
      <c r="BH22" s="1307"/>
      <c r="BI22" s="1307"/>
      <c r="BJ22" s="1307"/>
      <c r="BK22" s="1307"/>
      <c r="BL22" s="1307"/>
      <c r="BM22" s="1308"/>
      <c r="BN22" s="330"/>
      <c r="BO22" s="288"/>
      <c r="BQ22" s="326"/>
      <c r="BR22" s="334"/>
      <c r="BS22" s="334"/>
      <c r="BT22" s="335"/>
      <c r="BU22" s="335"/>
      <c r="BX22" s="313"/>
    </row>
    <row r="23" spans="2:96" ht="12" customHeight="1">
      <c r="B23" s="325"/>
      <c r="C23" s="274"/>
      <c r="D23" s="274"/>
      <c r="E23" s="263"/>
      <c r="F23" s="312"/>
      <c r="G23" s="312"/>
      <c r="H23" s="312"/>
      <c r="I23" s="313"/>
      <c r="J23" s="313"/>
      <c r="L23" s="313"/>
      <c r="M23" s="277"/>
      <c r="N23" s="277"/>
      <c r="Q23" s="277"/>
      <c r="S23" s="312"/>
      <c r="T23" s="312"/>
      <c r="U23" s="312"/>
      <c r="V23" s="313"/>
      <c r="W23" s="338"/>
      <c r="X23" s="339"/>
      <c r="Y23" s="339"/>
      <c r="Z23" s="340"/>
      <c r="AA23" s="341"/>
      <c r="AB23" s="341"/>
      <c r="AC23" s="341"/>
      <c r="AD23" s="341"/>
      <c r="AE23" s="341"/>
      <c r="AF23" s="341"/>
      <c r="AG23" s="341"/>
      <c r="AH23" s="341"/>
      <c r="AI23" s="341"/>
      <c r="AJ23" s="341"/>
      <c r="AK23" s="341"/>
      <c r="AL23" s="341"/>
      <c r="AM23" s="341"/>
      <c r="AN23" s="341"/>
      <c r="AO23" s="341"/>
      <c r="AP23" s="341"/>
      <c r="AQ23" s="341"/>
      <c r="AR23" s="341"/>
      <c r="AS23" s="341"/>
      <c r="AT23" s="341"/>
      <c r="AU23" s="341"/>
      <c r="AV23" s="341"/>
      <c r="AW23" s="341"/>
      <c r="AX23" s="341"/>
      <c r="AY23" s="341"/>
      <c r="AZ23" s="341"/>
      <c r="BA23" s="341"/>
      <c r="BB23" s="341"/>
      <c r="BC23" s="341"/>
      <c r="BD23" s="341"/>
      <c r="BE23" s="341"/>
      <c r="BF23" s="341"/>
      <c r="BG23" s="341"/>
      <c r="BH23" s="341"/>
      <c r="BI23" s="341"/>
      <c r="BJ23" s="341"/>
      <c r="BK23" s="341"/>
      <c r="BL23" s="341"/>
      <c r="BM23" s="341"/>
      <c r="BN23" s="330"/>
      <c r="BO23" s="288"/>
      <c r="BQ23" s="326"/>
      <c r="BR23" s="334"/>
      <c r="BS23" s="334"/>
      <c r="BT23" s="335"/>
      <c r="BU23" s="342"/>
      <c r="BV23" s="343"/>
      <c r="BW23" s="343"/>
      <c r="BX23" s="344"/>
      <c r="BY23" s="343"/>
      <c r="BZ23" s="343"/>
      <c r="CA23" s="343"/>
      <c r="CB23" s="343"/>
      <c r="CC23" s="343"/>
      <c r="CD23" s="343"/>
      <c r="CE23" s="343"/>
      <c r="CF23" s="343"/>
      <c r="CG23" s="343"/>
      <c r="CH23" s="343"/>
      <c r="CI23" s="343"/>
      <c r="CJ23" s="343"/>
      <c r="CK23" s="343"/>
      <c r="CL23" s="343"/>
      <c r="CM23" s="343"/>
      <c r="CN23" s="343"/>
      <c r="CO23" s="343"/>
      <c r="CP23" s="343"/>
      <c r="CQ23" s="343"/>
      <c r="CR23" s="343"/>
    </row>
    <row r="24" spans="2:96" ht="21" customHeight="1">
      <c r="B24" s="325"/>
      <c r="C24" s="345"/>
      <c r="D24" s="1309" t="s">
        <v>409</v>
      </c>
      <c r="E24" s="1309"/>
      <c r="F24" s="1309"/>
      <c r="G24" s="1309"/>
      <c r="H24" s="1309"/>
      <c r="I24" s="1309"/>
      <c r="J24" s="1309"/>
      <c r="K24" s="1309"/>
      <c r="L24" s="1309"/>
      <c r="M24" s="1309"/>
      <c r="N24" s="1309"/>
      <c r="O24" s="1309"/>
      <c r="P24" s="1309"/>
      <c r="Q24" s="1309"/>
      <c r="R24" s="1309"/>
      <c r="S24" s="1309"/>
      <c r="T24" s="1309"/>
      <c r="U24" s="1309"/>
      <c r="V24" s="1309"/>
      <c r="W24" s="1309"/>
      <c r="X24" s="1309"/>
      <c r="Y24" s="1309"/>
      <c r="Z24" s="1309"/>
      <c r="AA24" s="1309"/>
      <c r="AB24" s="1309"/>
      <c r="AC24" s="1309"/>
      <c r="AD24" s="1309"/>
      <c r="AE24" s="1309"/>
      <c r="AF24" s="1309"/>
      <c r="AG24" s="346"/>
      <c r="AH24" s="313"/>
      <c r="AI24" s="347"/>
      <c r="AJ24" s="1310" t="s">
        <v>410</v>
      </c>
      <c r="AK24" s="1310"/>
      <c r="AL24" s="1310"/>
      <c r="AM24" s="1310"/>
      <c r="AN24" s="1310"/>
      <c r="AO24" s="1310"/>
      <c r="AP24" s="1310"/>
      <c r="AQ24" s="1310"/>
      <c r="AR24" s="1310"/>
      <c r="AS24" s="1310"/>
      <c r="AT24" s="1310"/>
      <c r="AU24" s="1310"/>
      <c r="AV24" s="1310"/>
      <c r="AW24" s="1310"/>
      <c r="AX24" s="1310"/>
      <c r="AY24" s="1310"/>
      <c r="AZ24" s="1310"/>
      <c r="BA24" s="1310"/>
      <c r="BB24" s="1310"/>
      <c r="BC24" s="1310"/>
      <c r="BD24" s="1310"/>
      <c r="BE24" s="1310"/>
      <c r="BF24" s="1310"/>
      <c r="BG24" s="1310"/>
      <c r="BH24" s="1310"/>
      <c r="BI24" s="1310"/>
      <c r="BJ24" s="1310"/>
      <c r="BK24" s="1310"/>
      <c r="BL24" s="1310"/>
      <c r="BM24" s="348"/>
      <c r="BN24" s="330"/>
      <c r="BO24" s="288"/>
      <c r="BQ24" s="326"/>
      <c r="BR24" s="334"/>
      <c r="BS24" s="334"/>
      <c r="BT24" s="335"/>
      <c r="BU24" s="342"/>
      <c r="BV24" s="343"/>
      <c r="BW24" s="343"/>
      <c r="BX24" s="343"/>
      <c r="BY24" s="343"/>
      <c r="BZ24" s="343"/>
      <c r="CA24" s="343"/>
      <c r="CB24" s="343"/>
      <c r="CC24" s="343"/>
      <c r="CD24" s="343"/>
      <c r="CE24" s="343"/>
      <c r="CF24" s="343"/>
      <c r="CG24" s="343"/>
      <c r="CH24" s="343"/>
      <c r="CI24" s="343"/>
      <c r="CJ24" s="343"/>
      <c r="CK24" s="343"/>
      <c r="CL24" s="343"/>
      <c r="CM24" s="343"/>
      <c r="CN24" s="343"/>
      <c r="CO24" s="343"/>
      <c r="CP24" s="343"/>
      <c r="CQ24" s="343"/>
      <c r="CR24" s="343"/>
    </row>
    <row r="25" spans="2:96" ht="21" customHeight="1">
      <c r="B25" s="325"/>
      <c r="C25" s="349"/>
      <c r="D25" s="1302" t="s">
        <v>411</v>
      </c>
      <c r="E25" s="1302"/>
      <c r="F25" s="1302"/>
      <c r="G25" s="1302"/>
      <c r="H25" s="1302"/>
      <c r="I25" s="350" t="s">
        <v>412</v>
      </c>
      <c r="J25" s="350"/>
      <c r="K25" s="350"/>
      <c r="L25" s="350"/>
      <c r="M25" s="350" t="s">
        <v>413</v>
      </c>
      <c r="N25" s="350"/>
      <c r="O25" s="350"/>
      <c r="P25" s="350"/>
      <c r="Q25" s="351"/>
      <c r="R25" s="352"/>
      <c r="S25" s="352"/>
      <c r="T25" s="1302" t="s">
        <v>414</v>
      </c>
      <c r="U25" s="1302"/>
      <c r="V25" s="1302"/>
      <c r="W25" s="1302"/>
      <c r="X25" s="1302"/>
      <c r="Y25" s="350" t="s">
        <v>412</v>
      </c>
      <c r="Z25" s="350"/>
      <c r="AA25" s="350"/>
      <c r="AB25" s="350"/>
      <c r="AC25" s="350" t="s">
        <v>413</v>
      </c>
      <c r="AD25" s="350"/>
      <c r="AE25" s="350"/>
      <c r="AF25" s="350"/>
      <c r="AG25" s="353"/>
      <c r="AH25" s="352"/>
      <c r="AI25" s="354"/>
      <c r="AJ25" s="1302" t="s">
        <v>415</v>
      </c>
      <c r="AK25" s="1302"/>
      <c r="AL25" s="1302"/>
      <c r="AM25" s="1302"/>
      <c r="AN25" s="1302"/>
      <c r="AO25" s="350" t="s">
        <v>412</v>
      </c>
      <c r="AP25" s="350"/>
      <c r="AQ25" s="350"/>
      <c r="AR25" s="350"/>
      <c r="AS25" s="350" t="s">
        <v>413</v>
      </c>
      <c r="AT25" s="350"/>
      <c r="AU25" s="350"/>
      <c r="AV25" s="350"/>
      <c r="AW25" s="355"/>
      <c r="AX25" s="356"/>
      <c r="AY25" s="357"/>
      <c r="AZ25" s="1302" t="s">
        <v>416</v>
      </c>
      <c r="BA25" s="1302"/>
      <c r="BB25" s="1302"/>
      <c r="BC25" s="1302"/>
      <c r="BD25" s="1302"/>
      <c r="BE25" s="350" t="s">
        <v>412</v>
      </c>
      <c r="BF25" s="350"/>
      <c r="BG25" s="350"/>
      <c r="BH25" s="350"/>
      <c r="BI25" s="350" t="s">
        <v>413</v>
      </c>
      <c r="BJ25" s="350"/>
      <c r="BK25" s="350"/>
      <c r="BL25" s="350"/>
      <c r="BM25" s="358"/>
      <c r="BN25" s="359"/>
      <c r="BO25" s="313"/>
      <c r="BQ25" s="326"/>
      <c r="BR25" s="334"/>
      <c r="BS25" s="334"/>
      <c r="BT25" s="335"/>
      <c r="BU25" s="342"/>
      <c r="BV25" s="355"/>
      <c r="BW25" s="355"/>
      <c r="BX25" s="355"/>
      <c r="BY25" s="355"/>
      <c r="BZ25" s="343"/>
      <c r="CA25" s="355"/>
      <c r="CB25" s="355"/>
      <c r="CC25" s="355"/>
      <c r="CD25" s="355"/>
      <c r="CE25" s="343"/>
      <c r="CF25" s="355"/>
      <c r="CG25" s="355"/>
      <c r="CH25" s="355"/>
      <c r="CI25" s="355"/>
      <c r="CJ25" s="343"/>
      <c r="CK25" s="355"/>
      <c r="CL25" s="355"/>
      <c r="CM25" s="355"/>
      <c r="CN25" s="355"/>
      <c r="CO25" s="343"/>
      <c r="CP25" s="343"/>
      <c r="CQ25" s="343"/>
      <c r="CR25" s="343"/>
    </row>
    <row r="26" spans="2:96" ht="21" customHeight="1">
      <c r="B26" s="325"/>
      <c r="C26" s="349"/>
      <c r="D26" s="1302" t="s">
        <v>417</v>
      </c>
      <c r="E26" s="1302"/>
      <c r="F26" s="1302"/>
      <c r="G26" s="1302"/>
      <c r="H26" s="1302"/>
      <c r="I26" s="1292">
        <f>(ROUNDDOWN(M26/40,1))</f>
        <v>0</v>
      </c>
      <c r="J26" s="1292"/>
      <c r="K26" s="1292"/>
      <c r="L26" s="1292"/>
      <c r="M26" s="1292">
        <f>((((ROUNDDOWN($BE$9/12,1))*40)))*-1</f>
        <v>0</v>
      </c>
      <c r="N26" s="1292"/>
      <c r="O26" s="1292"/>
      <c r="P26" s="1292"/>
      <c r="Q26" s="351"/>
      <c r="R26" s="352"/>
      <c r="S26" s="352"/>
      <c r="T26" s="1302" t="s">
        <v>417</v>
      </c>
      <c r="U26" s="1302"/>
      <c r="V26" s="1302"/>
      <c r="W26" s="1302"/>
      <c r="X26" s="1302"/>
      <c r="Y26" s="1292">
        <f>(ROUNDDOWN(AC26/40,1))</f>
        <v>0</v>
      </c>
      <c r="Z26" s="1292"/>
      <c r="AA26" s="1292"/>
      <c r="AB26" s="1292"/>
      <c r="AC26" s="1292">
        <f>((((ROUNDDOWN($BE$9/30,1))*40)))*-1</f>
        <v>0</v>
      </c>
      <c r="AD26" s="1292"/>
      <c r="AE26" s="1292"/>
      <c r="AF26" s="1292"/>
      <c r="AG26" s="353"/>
      <c r="AH26" s="352"/>
      <c r="AI26" s="354"/>
      <c r="AJ26" s="1302" t="s">
        <v>417</v>
      </c>
      <c r="AK26" s="1302"/>
      <c r="AL26" s="1302"/>
      <c r="AM26" s="1302"/>
      <c r="AN26" s="1302"/>
      <c r="AO26" s="1292">
        <f>(ROUNDDOWN(AS26/40,1))</f>
        <v>0</v>
      </c>
      <c r="AP26" s="1292"/>
      <c r="AQ26" s="1292"/>
      <c r="AR26" s="1292"/>
      <c r="AS26" s="1292">
        <f>((((ROUNDDOWN($BE$9/7.5,1))*40)))*-1</f>
        <v>0</v>
      </c>
      <c r="AT26" s="1292"/>
      <c r="AU26" s="1292"/>
      <c r="AV26" s="1292"/>
      <c r="AW26" s="360"/>
      <c r="AX26" s="356"/>
      <c r="AY26" s="357"/>
      <c r="AZ26" s="1302" t="s">
        <v>417</v>
      </c>
      <c r="BA26" s="1302"/>
      <c r="BB26" s="1302"/>
      <c r="BC26" s="1302"/>
      <c r="BD26" s="1302"/>
      <c r="BE26" s="1292">
        <f>(ROUNDDOWN(BI26/40,1))</f>
        <v>0</v>
      </c>
      <c r="BF26" s="1292"/>
      <c r="BG26" s="1292"/>
      <c r="BH26" s="1292"/>
      <c r="BI26" s="1293">
        <f>((((ROUNDDOWN($BE$9/20,1))*40)))*-1</f>
        <v>0</v>
      </c>
      <c r="BJ26" s="1294"/>
      <c r="BK26" s="1294"/>
      <c r="BL26" s="1295"/>
      <c r="BM26" s="358"/>
      <c r="BN26" s="359"/>
      <c r="BO26" s="313"/>
      <c r="BQ26" s="326"/>
      <c r="BR26" s="334"/>
      <c r="BS26" s="334"/>
      <c r="BT26" s="335"/>
      <c r="BU26" s="342"/>
      <c r="BV26" s="361"/>
      <c r="BW26" s="361"/>
      <c r="BX26" s="361"/>
      <c r="BY26" s="361"/>
      <c r="BZ26" s="343"/>
      <c r="CA26" s="361"/>
      <c r="CB26" s="361"/>
      <c r="CC26" s="361"/>
      <c r="CD26" s="361"/>
      <c r="CE26" s="343"/>
      <c r="CF26" s="361"/>
      <c r="CG26" s="361"/>
      <c r="CH26" s="361"/>
      <c r="CI26" s="361"/>
      <c r="CJ26" s="343"/>
      <c r="CK26" s="361"/>
      <c r="CL26" s="361"/>
      <c r="CM26" s="361"/>
      <c r="CN26" s="361"/>
      <c r="CO26" s="343"/>
      <c r="CP26" s="343"/>
      <c r="CQ26" s="343"/>
      <c r="CR26" s="343"/>
    </row>
    <row r="27" spans="2:96" ht="21" customHeight="1">
      <c r="B27" s="325"/>
      <c r="C27" s="349"/>
      <c r="D27" s="1289" t="s">
        <v>418</v>
      </c>
      <c r="E27" s="1290"/>
      <c r="F27" s="1290"/>
      <c r="G27" s="1290"/>
      <c r="H27" s="1291"/>
      <c r="I27" s="1292">
        <f>(ROUNDDOWN(M27/40,1))</f>
        <v>0</v>
      </c>
      <c r="J27" s="1292"/>
      <c r="K27" s="1292"/>
      <c r="L27" s="1292"/>
      <c r="M27" s="1293">
        <f>($AL$17-$AI$17)*-1</f>
        <v>0</v>
      </c>
      <c r="N27" s="1294"/>
      <c r="O27" s="1294"/>
      <c r="P27" s="1295"/>
      <c r="Q27" s="351"/>
      <c r="R27" s="352"/>
      <c r="S27" s="352"/>
      <c r="T27" s="1289" t="s">
        <v>418</v>
      </c>
      <c r="U27" s="1290"/>
      <c r="V27" s="1290"/>
      <c r="W27" s="1290"/>
      <c r="X27" s="1291"/>
      <c r="Y27" s="1292">
        <f>(ROUNDDOWN(AC27/40,1))</f>
        <v>0</v>
      </c>
      <c r="Z27" s="1292"/>
      <c r="AA27" s="1292"/>
      <c r="AB27" s="1292"/>
      <c r="AC27" s="1293">
        <f>($AL$17-$AI$17)*-1</f>
        <v>0</v>
      </c>
      <c r="AD27" s="1294"/>
      <c r="AE27" s="1294"/>
      <c r="AF27" s="1295"/>
      <c r="AG27" s="353"/>
      <c r="AH27" s="352"/>
      <c r="AI27" s="354"/>
      <c r="AJ27" s="1289" t="s">
        <v>418</v>
      </c>
      <c r="AK27" s="1290"/>
      <c r="AL27" s="1290"/>
      <c r="AM27" s="1290"/>
      <c r="AN27" s="1291"/>
      <c r="AO27" s="1292">
        <f>(ROUNDDOWN(AS27/40,1))</f>
        <v>0</v>
      </c>
      <c r="AP27" s="1292"/>
      <c r="AQ27" s="1292"/>
      <c r="AR27" s="1292"/>
      <c r="AS27" s="1293">
        <f>($AL$17-$AI$17)*-1</f>
        <v>0</v>
      </c>
      <c r="AT27" s="1294"/>
      <c r="AU27" s="1294"/>
      <c r="AV27" s="1295"/>
      <c r="AW27" s="360"/>
      <c r="AX27" s="356"/>
      <c r="AY27" s="357"/>
      <c r="AZ27" s="1289" t="s">
        <v>418</v>
      </c>
      <c r="BA27" s="1290"/>
      <c r="BB27" s="1290"/>
      <c r="BC27" s="1290"/>
      <c r="BD27" s="1291"/>
      <c r="BE27" s="1292">
        <f>(ROUNDDOWN(BI27/40,1))</f>
        <v>0</v>
      </c>
      <c r="BF27" s="1292"/>
      <c r="BG27" s="1292"/>
      <c r="BH27" s="1292"/>
      <c r="BI27" s="1293">
        <f>($AL$17-$AI$17)*-1</f>
        <v>0</v>
      </c>
      <c r="BJ27" s="1294"/>
      <c r="BK27" s="1294"/>
      <c r="BL27" s="1295"/>
      <c r="BM27" s="358"/>
      <c r="BN27" s="359"/>
      <c r="BO27" s="313"/>
      <c r="BQ27" s="326"/>
      <c r="BR27" s="334"/>
      <c r="BS27" s="334"/>
      <c r="BT27" s="335"/>
      <c r="BU27" s="342"/>
      <c r="BV27" s="361"/>
      <c r="BW27" s="361"/>
      <c r="BX27" s="361"/>
      <c r="BY27" s="361"/>
      <c r="BZ27" s="343"/>
      <c r="CA27" s="361"/>
      <c r="CB27" s="361"/>
      <c r="CC27" s="361"/>
      <c r="CD27" s="361"/>
      <c r="CE27" s="343"/>
      <c r="CF27" s="361"/>
      <c r="CG27" s="361"/>
      <c r="CH27" s="361"/>
      <c r="CI27" s="361"/>
      <c r="CJ27" s="343"/>
      <c r="CK27" s="361"/>
      <c r="CL27" s="361"/>
      <c r="CM27" s="361"/>
      <c r="CN27" s="361"/>
      <c r="CO27" s="343"/>
      <c r="CP27" s="343"/>
      <c r="CQ27" s="343"/>
      <c r="CR27" s="343"/>
    </row>
    <row r="28" spans="2:96" ht="21" customHeight="1" thickBot="1">
      <c r="B28" s="325"/>
      <c r="C28" s="349"/>
      <c r="D28" s="1296" t="s">
        <v>419</v>
      </c>
      <c r="E28" s="1296"/>
      <c r="F28" s="1296"/>
      <c r="G28" s="1296"/>
      <c r="H28" s="1296"/>
      <c r="I28" s="1297">
        <f>(ROUNDDOWN(M28/40,1))</f>
        <v>0</v>
      </c>
      <c r="J28" s="1297"/>
      <c r="K28" s="1297"/>
      <c r="L28" s="1297"/>
      <c r="M28" s="1298">
        <f>$BB$73</f>
        <v>0</v>
      </c>
      <c r="N28" s="1299"/>
      <c r="O28" s="1299"/>
      <c r="P28" s="1300"/>
      <c r="Q28" s="351"/>
      <c r="R28" s="352"/>
      <c r="S28" s="352"/>
      <c r="T28" s="1296" t="s">
        <v>419</v>
      </c>
      <c r="U28" s="1296"/>
      <c r="V28" s="1296"/>
      <c r="W28" s="1296"/>
      <c r="X28" s="1296"/>
      <c r="Y28" s="1297">
        <f>(ROUNDDOWN(AC28/40,1))</f>
        <v>0</v>
      </c>
      <c r="Z28" s="1297"/>
      <c r="AA28" s="1297"/>
      <c r="AB28" s="1297"/>
      <c r="AC28" s="1298">
        <f>$BB$73</f>
        <v>0</v>
      </c>
      <c r="AD28" s="1299"/>
      <c r="AE28" s="1299"/>
      <c r="AF28" s="1300"/>
      <c r="AG28" s="353"/>
      <c r="AH28" s="352"/>
      <c r="AI28" s="354"/>
      <c r="AJ28" s="1296" t="s">
        <v>419</v>
      </c>
      <c r="AK28" s="1296"/>
      <c r="AL28" s="1296"/>
      <c r="AM28" s="1296"/>
      <c r="AN28" s="1296"/>
      <c r="AO28" s="1297">
        <f>(ROUNDDOWN(AS28/40,1))</f>
        <v>0</v>
      </c>
      <c r="AP28" s="1297"/>
      <c r="AQ28" s="1297"/>
      <c r="AR28" s="1297"/>
      <c r="AS28" s="1298">
        <f>$BB$73</f>
        <v>0</v>
      </c>
      <c r="AT28" s="1299"/>
      <c r="AU28" s="1299"/>
      <c r="AV28" s="1300"/>
      <c r="AW28" s="360"/>
      <c r="AX28" s="356"/>
      <c r="AY28" s="357"/>
      <c r="AZ28" s="1296" t="s">
        <v>419</v>
      </c>
      <c r="BA28" s="1296"/>
      <c r="BB28" s="1296"/>
      <c r="BC28" s="1296"/>
      <c r="BD28" s="1296"/>
      <c r="BE28" s="1301">
        <f>(ROUNDDOWN(BI28/40,1))</f>
        <v>0</v>
      </c>
      <c r="BF28" s="1301"/>
      <c r="BG28" s="1301"/>
      <c r="BH28" s="1301"/>
      <c r="BI28" s="1298">
        <f>$BB$73</f>
        <v>0</v>
      </c>
      <c r="BJ28" s="1299"/>
      <c r="BK28" s="1299"/>
      <c r="BL28" s="1300"/>
      <c r="BM28" s="358"/>
      <c r="BN28" s="359"/>
      <c r="BO28" s="313"/>
      <c r="BU28" s="343"/>
      <c r="BV28" s="362"/>
      <c r="BW28" s="362"/>
      <c r="BX28" s="362"/>
      <c r="BY28" s="362"/>
      <c r="BZ28" s="343"/>
      <c r="CA28" s="362"/>
      <c r="CB28" s="362"/>
      <c r="CC28" s="362"/>
      <c r="CD28" s="362"/>
      <c r="CE28" s="343"/>
      <c r="CF28" s="362"/>
      <c r="CG28" s="362"/>
      <c r="CH28" s="362"/>
      <c r="CI28" s="362"/>
      <c r="CJ28" s="343"/>
      <c r="CK28" s="362"/>
      <c r="CL28" s="362"/>
      <c r="CM28" s="362"/>
      <c r="CN28" s="362"/>
      <c r="CO28" s="343"/>
      <c r="CP28" s="343"/>
      <c r="CQ28" s="343"/>
      <c r="CR28" s="343"/>
    </row>
    <row r="29" spans="2:96" ht="30.75" customHeight="1" thickTop="1">
      <c r="B29" s="325"/>
      <c r="C29" s="349"/>
      <c r="D29" s="1279" t="s">
        <v>420</v>
      </c>
      <c r="E29" s="1280"/>
      <c r="F29" s="1280"/>
      <c r="G29" s="1280"/>
      <c r="H29" s="1280"/>
      <c r="I29" s="1282">
        <f>SUM(I26:L28)</f>
        <v>0</v>
      </c>
      <c r="J29" s="1282"/>
      <c r="K29" s="1282"/>
      <c r="L29" s="1282"/>
      <c r="M29" s="1282">
        <f>SUM(M26:P28)</f>
        <v>0</v>
      </c>
      <c r="N29" s="1282"/>
      <c r="O29" s="1282"/>
      <c r="P29" s="1282"/>
      <c r="Q29" s="352"/>
      <c r="R29" s="352"/>
      <c r="S29" s="352"/>
      <c r="T29" s="1279" t="s">
        <v>420</v>
      </c>
      <c r="U29" s="1280"/>
      <c r="V29" s="1280"/>
      <c r="W29" s="1280"/>
      <c r="X29" s="1280"/>
      <c r="Y29" s="1282">
        <f>SUM(Y26:AB28)</f>
        <v>0</v>
      </c>
      <c r="Z29" s="1282"/>
      <c r="AA29" s="1282"/>
      <c r="AB29" s="1282"/>
      <c r="AC29" s="1282">
        <f>SUM(AC26:AF28)</f>
        <v>0</v>
      </c>
      <c r="AD29" s="1282"/>
      <c r="AE29" s="1282"/>
      <c r="AF29" s="1282"/>
      <c r="AG29" s="353"/>
      <c r="AH29" s="352"/>
      <c r="AI29" s="354"/>
      <c r="AJ29" s="1279" t="s">
        <v>421</v>
      </c>
      <c r="AK29" s="1280"/>
      <c r="AL29" s="1280"/>
      <c r="AM29" s="1280"/>
      <c r="AN29" s="1280"/>
      <c r="AO29" s="1281">
        <f>SUM(AO26:AR28)</f>
        <v>0</v>
      </c>
      <c r="AP29" s="1281"/>
      <c r="AQ29" s="1281"/>
      <c r="AR29" s="1281"/>
      <c r="AS29" s="1282">
        <f>SUM(AS26:AV28)</f>
        <v>0</v>
      </c>
      <c r="AT29" s="1282"/>
      <c r="AU29" s="1282"/>
      <c r="AV29" s="1282"/>
      <c r="AW29" s="360"/>
      <c r="AX29" s="356"/>
      <c r="AY29" s="357"/>
      <c r="AZ29" s="1279" t="s">
        <v>421</v>
      </c>
      <c r="BA29" s="1280"/>
      <c r="BB29" s="1280"/>
      <c r="BC29" s="1280"/>
      <c r="BD29" s="1280"/>
      <c r="BE29" s="1281">
        <f>SUM(BE26:BH28)</f>
        <v>0</v>
      </c>
      <c r="BF29" s="1281"/>
      <c r="BG29" s="1281"/>
      <c r="BH29" s="1281"/>
      <c r="BI29" s="1282">
        <f>SUM(BI26:BL28)</f>
        <v>0</v>
      </c>
      <c r="BJ29" s="1282"/>
      <c r="BK29" s="1282"/>
      <c r="BL29" s="1282"/>
      <c r="BM29" s="358"/>
      <c r="BN29" s="359"/>
      <c r="BO29" s="313"/>
      <c r="BQ29" s="326"/>
      <c r="BR29" s="334"/>
      <c r="BS29" s="334"/>
      <c r="BT29" s="335"/>
      <c r="BU29" s="342"/>
      <c r="BV29" s="363"/>
      <c r="BW29" s="363"/>
      <c r="BX29" s="363"/>
      <c r="BY29" s="363"/>
      <c r="BZ29" s="343"/>
      <c r="CA29" s="363"/>
      <c r="CB29" s="363"/>
      <c r="CC29" s="363"/>
      <c r="CD29" s="363"/>
      <c r="CE29" s="343"/>
      <c r="CF29" s="363"/>
      <c r="CG29" s="363"/>
      <c r="CH29" s="363"/>
      <c r="CI29" s="363"/>
      <c r="CJ29" s="343"/>
      <c r="CK29" s="363"/>
      <c r="CL29" s="363"/>
      <c r="CM29" s="363"/>
      <c r="CN29" s="363"/>
      <c r="CO29" s="343"/>
      <c r="CP29" s="343"/>
      <c r="CQ29" s="343"/>
      <c r="CR29" s="343"/>
    </row>
    <row r="30" spans="2:96" ht="20.25" customHeight="1">
      <c r="B30" s="325"/>
      <c r="C30" s="349"/>
      <c r="D30" s="364"/>
      <c r="E30" s="364"/>
      <c r="F30" s="364"/>
      <c r="G30" s="364"/>
      <c r="H30" s="364"/>
      <c r="I30" s="365"/>
      <c r="J30" s="365"/>
      <c r="K30" s="365"/>
      <c r="L30" s="365"/>
      <c r="M30" s="365"/>
      <c r="N30" s="365"/>
      <c r="O30" s="365"/>
      <c r="P30" s="365"/>
      <c r="Q30" s="277"/>
      <c r="R30" s="277"/>
      <c r="S30" s="277"/>
      <c r="T30" s="364"/>
      <c r="U30" s="364"/>
      <c r="V30" s="364"/>
      <c r="W30" s="364"/>
      <c r="X30" s="364"/>
      <c r="Y30" s="365"/>
      <c r="Z30" s="365"/>
      <c r="AA30" s="365"/>
      <c r="AB30" s="365"/>
      <c r="AC30" s="365"/>
      <c r="AD30" s="365"/>
      <c r="AE30" s="365"/>
      <c r="AF30" s="365"/>
      <c r="AG30" s="366"/>
      <c r="AH30" s="277"/>
      <c r="AI30" s="367"/>
      <c r="AJ30" s="368"/>
      <c r="AK30" s="368"/>
      <c r="AL30" s="368"/>
      <c r="AM30" s="368"/>
      <c r="AN30" s="368"/>
      <c r="AO30" s="369"/>
      <c r="AP30" s="369"/>
      <c r="AQ30" s="369"/>
      <c r="AR30" s="369"/>
      <c r="AS30" s="369"/>
      <c r="AT30" s="369"/>
      <c r="AU30" s="369"/>
      <c r="AV30" s="369"/>
      <c r="AW30" s="370"/>
      <c r="AX30" s="371"/>
      <c r="AY30" s="372"/>
      <c r="AZ30" s="368"/>
      <c r="BA30" s="368"/>
      <c r="BB30" s="368"/>
      <c r="BC30" s="368"/>
      <c r="BD30" s="368"/>
      <c r="BE30" s="369"/>
      <c r="BF30" s="369"/>
      <c r="BG30" s="369"/>
      <c r="BH30" s="369"/>
      <c r="BI30" s="369"/>
      <c r="BJ30" s="369"/>
      <c r="BK30" s="369"/>
      <c r="BL30" s="369"/>
      <c r="BM30" s="358"/>
      <c r="BN30" s="359"/>
      <c r="BO30" s="313"/>
      <c r="BQ30" s="326"/>
      <c r="BR30" s="334"/>
      <c r="BS30" s="334"/>
      <c r="BT30" s="335"/>
      <c r="BU30" s="342"/>
      <c r="BV30" s="343"/>
      <c r="BW30" s="343"/>
      <c r="BX30" s="344"/>
      <c r="BY30" s="343"/>
      <c r="BZ30" s="343"/>
      <c r="CA30" s="343"/>
      <c r="CB30" s="343"/>
      <c r="CC30" s="343"/>
      <c r="CD30" s="343"/>
      <c r="CE30" s="343"/>
      <c r="CF30" s="343"/>
      <c r="CG30" s="343"/>
      <c r="CH30" s="343"/>
      <c r="CI30" s="343"/>
      <c r="CJ30" s="343"/>
      <c r="CK30" s="343"/>
      <c r="CL30" s="343"/>
      <c r="CM30" s="343"/>
      <c r="CN30" s="343"/>
      <c r="CO30" s="343"/>
      <c r="CP30" s="343"/>
      <c r="CQ30" s="343"/>
      <c r="CR30" s="343"/>
    </row>
    <row r="31" spans="2:96" ht="20.25" customHeight="1">
      <c r="B31" s="325"/>
      <c r="C31" s="349"/>
      <c r="D31" s="364"/>
      <c r="E31" s="364"/>
      <c r="F31" s="364"/>
      <c r="G31" s="364"/>
      <c r="H31" s="364"/>
      <c r="I31" s="365"/>
      <c r="J31" s="365"/>
      <c r="K31" s="1283" t="s">
        <v>422</v>
      </c>
      <c r="L31" s="1284"/>
      <c r="M31" s="1284"/>
      <c r="N31" s="1285" t="str">
        <f>IF(OR($BE$9&gt;0,),IF(AND(OR($D$5="○",$D$6="○"),$I$29&gt;=0),"可",IF(AND(OR($D$5="○",$D$6="○"),$I$29&lt;0),"不可","")),"")</f>
        <v/>
      </c>
      <c r="O31" s="1286"/>
      <c r="P31" s="1287"/>
      <c r="Q31" s="277"/>
      <c r="R31" s="277"/>
      <c r="S31" s="277"/>
      <c r="T31" s="364"/>
      <c r="U31" s="364"/>
      <c r="V31" s="364"/>
      <c r="W31" s="364"/>
      <c r="X31" s="364"/>
      <c r="Y31" s="365"/>
      <c r="Z31" s="365"/>
      <c r="AA31" s="1283" t="s">
        <v>423</v>
      </c>
      <c r="AB31" s="1284"/>
      <c r="AC31" s="1288"/>
      <c r="AD31" s="1285" t="str">
        <f>IF(OR($BE$9&gt;0,),IF(AND(OR($D$5="○",$D$6="○"),$Y$29&gt;=0),"可",IF(AND(OR($D$5="○",$D$6="○"),$Y$29&lt;0),"不可","")),"")</f>
        <v/>
      </c>
      <c r="AE31" s="1286"/>
      <c r="AF31" s="1287"/>
      <c r="AG31" s="366"/>
      <c r="AH31" s="277"/>
      <c r="AI31" s="367"/>
      <c r="AJ31" s="368"/>
      <c r="AK31" s="368"/>
      <c r="AL31" s="368"/>
      <c r="AM31" s="368"/>
      <c r="AN31" s="368"/>
      <c r="AO31" s="369"/>
      <c r="AP31" s="369"/>
      <c r="AQ31" s="1283" t="s">
        <v>424</v>
      </c>
      <c r="AR31" s="1284"/>
      <c r="AS31" s="1288"/>
      <c r="AT31" s="1285" t="str">
        <f>IF(OR($BE$9&gt;0,),IF(AND(OR($D$7="○"),$AO$29&gt;=0),"可",IF(AND(OR($D$7="○"),$AO$29&lt;0),"不可","")),"")</f>
        <v/>
      </c>
      <c r="AU31" s="1286"/>
      <c r="AV31" s="1287"/>
      <c r="AW31" s="370"/>
      <c r="AX31" s="371"/>
      <c r="AY31" s="372"/>
      <c r="AZ31" s="368"/>
      <c r="BA31" s="368"/>
      <c r="BB31" s="368"/>
      <c r="BC31" s="368"/>
      <c r="BD31" s="368"/>
      <c r="BE31" s="369"/>
      <c r="BF31" s="369"/>
      <c r="BG31" s="1283" t="s">
        <v>425</v>
      </c>
      <c r="BH31" s="1284"/>
      <c r="BI31" s="1288"/>
      <c r="BJ31" s="1285" t="str">
        <f>IF(OR($BE$9&gt;0,),IF(AND(OR($D$7="○"),$BE$29&gt;=0),"可",IF(AND(OR($D$7="○"),$BE$29&lt;0),"不可","")),"")</f>
        <v/>
      </c>
      <c r="BK31" s="1286"/>
      <c r="BL31" s="1287"/>
      <c r="BM31" s="358"/>
      <c r="BN31" s="359"/>
      <c r="BO31" s="313"/>
      <c r="BQ31" s="326"/>
      <c r="BR31" s="334"/>
      <c r="BS31" s="334"/>
      <c r="BT31" s="335"/>
      <c r="BU31" s="342"/>
      <c r="BV31" s="343"/>
      <c r="BW31" s="343"/>
      <c r="BX31" s="344"/>
      <c r="BY31" s="343"/>
      <c r="BZ31" s="343"/>
      <c r="CA31" s="343"/>
      <c r="CB31" s="343"/>
      <c r="CC31" s="343"/>
      <c r="CD31" s="343"/>
      <c r="CE31" s="343"/>
      <c r="CF31" s="343"/>
      <c r="CG31" s="343"/>
      <c r="CH31" s="343"/>
      <c r="CI31" s="343"/>
      <c r="CJ31" s="343"/>
      <c r="CK31" s="343"/>
      <c r="CL31" s="343"/>
      <c r="CM31" s="343"/>
      <c r="CN31" s="343"/>
      <c r="CO31" s="343"/>
      <c r="CP31" s="343"/>
      <c r="CQ31" s="343"/>
      <c r="CR31" s="343"/>
    </row>
    <row r="32" spans="2:96" ht="20.25" customHeight="1">
      <c r="B32" s="325"/>
      <c r="C32" s="373"/>
      <c r="D32" s="374"/>
      <c r="E32" s="374"/>
      <c r="F32" s="374"/>
      <c r="G32" s="374"/>
      <c r="H32" s="374"/>
      <c r="I32" s="375"/>
      <c r="J32" s="375"/>
      <c r="K32" s="375"/>
      <c r="L32" s="375"/>
      <c r="M32" s="375"/>
      <c r="N32" s="375"/>
      <c r="O32" s="375"/>
      <c r="P32" s="375"/>
      <c r="Q32" s="376"/>
      <c r="R32" s="376"/>
      <c r="S32" s="376"/>
      <c r="T32" s="374"/>
      <c r="U32" s="374"/>
      <c r="V32" s="374"/>
      <c r="W32" s="374"/>
      <c r="X32" s="374"/>
      <c r="Y32" s="375"/>
      <c r="Z32" s="375"/>
      <c r="AA32" s="375"/>
      <c r="AB32" s="375"/>
      <c r="AC32" s="375"/>
      <c r="AD32" s="375"/>
      <c r="AE32" s="375"/>
      <c r="AF32" s="375"/>
      <c r="AG32" s="377"/>
      <c r="AH32" s="277"/>
      <c r="AI32" s="378"/>
      <c r="AJ32" s="374"/>
      <c r="AK32" s="374"/>
      <c r="AL32" s="374"/>
      <c r="AM32" s="374"/>
      <c r="AN32" s="374"/>
      <c r="AO32" s="375"/>
      <c r="AP32" s="375"/>
      <c r="AQ32" s="375"/>
      <c r="AR32" s="375"/>
      <c r="AS32" s="375"/>
      <c r="AT32" s="375"/>
      <c r="AU32" s="375"/>
      <c r="AV32" s="375"/>
      <c r="AW32" s="379"/>
      <c r="AX32" s="376"/>
      <c r="AY32" s="380"/>
      <c r="AZ32" s="374"/>
      <c r="BA32" s="374"/>
      <c r="BB32" s="374"/>
      <c r="BC32" s="374"/>
      <c r="BD32" s="374"/>
      <c r="BE32" s="375"/>
      <c r="BF32" s="375"/>
      <c r="BG32" s="375"/>
      <c r="BH32" s="375"/>
      <c r="BI32" s="375"/>
      <c r="BJ32" s="375"/>
      <c r="BK32" s="375"/>
      <c r="BL32" s="375"/>
      <c r="BM32" s="381"/>
      <c r="BN32" s="359"/>
      <c r="BO32" s="313"/>
      <c r="BQ32" s="326"/>
      <c r="BR32" s="334"/>
      <c r="BS32" s="334"/>
      <c r="BT32" s="335"/>
      <c r="BU32" s="342"/>
      <c r="BV32" s="343"/>
      <c r="BW32" s="343"/>
      <c r="BX32" s="344"/>
      <c r="BY32" s="343"/>
      <c r="BZ32" s="343"/>
      <c r="CA32" s="343"/>
      <c r="CB32" s="343"/>
      <c r="CC32" s="343"/>
      <c r="CD32" s="343"/>
      <c r="CE32" s="343"/>
      <c r="CF32" s="343"/>
      <c r="CG32" s="343"/>
      <c r="CH32" s="343"/>
      <c r="CI32" s="343"/>
      <c r="CJ32" s="343"/>
      <c r="CK32" s="343"/>
      <c r="CL32" s="343"/>
      <c r="CM32" s="343"/>
      <c r="CN32" s="343"/>
      <c r="CO32" s="343"/>
      <c r="CP32" s="343"/>
      <c r="CQ32" s="343"/>
      <c r="CR32" s="343"/>
    </row>
    <row r="33" spans="2:96" ht="20.25" customHeight="1" thickBot="1">
      <c r="B33" s="382"/>
      <c r="C33" s="383"/>
      <c r="D33" s="384"/>
      <c r="E33" s="384"/>
      <c r="F33" s="384"/>
      <c r="G33" s="384"/>
      <c r="H33" s="384"/>
      <c r="I33" s="385"/>
      <c r="J33" s="385"/>
      <c r="K33" s="385"/>
      <c r="L33" s="385"/>
      <c r="M33" s="385"/>
      <c r="N33" s="385"/>
      <c r="O33" s="385"/>
      <c r="P33" s="385"/>
      <c r="Q33" s="386"/>
      <c r="R33" s="386"/>
      <c r="S33" s="386"/>
      <c r="T33" s="384"/>
      <c r="U33" s="384"/>
      <c r="V33" s="384"/>
      <c r="W33" s="384"/>
      <c r="X33" s="384"/>
      <c r="Y33" s="385"/>
      <c r="Z33" s="385"/>
      <c r="AA33" s="385"/>
      <c r="AB33" s="385"/>
      <c r="AC33" s="385"/>
      <c r="AD33" s="385"/>
      <c r="AE33" s="385"/>
      <c r="AF33" s="385"/>
      <c r="AG33" s="386"/>
      <c r="AH33" s="386"/>
      <c r="AI33" s="386"/>
      <c r="AJ33" s="384"/>
      <c r="AK33" s="384"/>
      <c r="AL33" s="384"/>
      <c r="AM33" s="384"/>
      <c r="AN33" s="384"/>
      <c r="AO33" s="385"/>
      <c r="AP33" s="385"/>
      <c r="AQ33" s="385"/>
      <c r="AR33" s="385"/>
      <c r="AS33" s="385"/>
      <c r="AT33" s="385"/>
      <c r="AU33" s="385"/>
      <c r="AV33" s="385"/>
      <c r="AW33" s="387"/>
      <c r="AX33" s="386"/>
      <c r="AY33" s="388"/>
      <c r="AZ33" s="384"/>
      <c r="BA33" s="384"/>
      <c r="BB33" s="384"/>
      <c r="BC33" s="384"/>
      <c r="BD33" s="384"/>
      <c r="BE33" s="385"/>
      <c r="BF33" s="385"/>
      <c r="BG33" s="385"/>
      <c r="BH33" s="385"/>
      <c r="BI33" s="385"/>
      <c r="BJ33" s="385"/>
      <c r="BK33" s="385"/>
      <c r="BL33" s="385"/>
      <c r="BM33" s="389"/>
      <c r="BN33" s="390"/>
      <c r="BO33" s="288"/>
      <c r="BQ33" s="326"/>
      <c r="BR33" s="334"/>
      <c r="BS33" s="334"/>
      <c r="BT33" s="335"/>
      <c r="BU33" s="342"/>
      <c r="BV33" s="343"/>
      <c r="BW33" s="343"/>
      <c r="BX33" s="344"/>
      <c r="BY33" s="343"/>
      <c r="BZ33" s="343"/>
      <c r="CA33" s="343"/>
      <c r="CB33" s="343"/>
      <c r="CC33" s="343"/>
      <c r="CD33" s="343"/>
      <c r="CE33" s="343"/>
      <c r="CF33" s="343"/>
      <c r="CG33" s="343"/>
      <c r="CH33" s="343"/>
      <c r="CI33" s="343"/>
      <c r="CJ33" s="343"/>
      <c r="CK33" s="343"/>
      <c r="CL33" s="343"/>
      <c r="CM33" s="343"/>
      <c r="CN33" s="343"/>
      <c r="CO33" s="343"/>
      <c r="CP33" s="343"/>
      <c r="CQ33" s="343"/>
      <c r="CR33" s="343"/>
    </row>
    <row r="34" spans="2:96" ht="21" customHeight="1" thickBot="1">
      <c r="B34" s="537" t="s">
        <v>519</v>
      </c>
      <c r="D34" s="338"/>
      <c r="E34" s="338"/>
      <c r="F34" s="338"/>
      <c r="G34" s="338"/>
      <c r="H34" s="338"/>
      <c r="I34" s="338"/>
      <c r="J34" s="338"/>
      <c r="K34" s="338"/>
      <c r="L34" s="338"/>
      <c r="M34" s="338"/>
      <c r="N34" s="338"/>
      <c r="O34" s="338"/>
      <c r="P34" s="338"/>
      <c r="Q34" s="338"/>
      <c r="R34" s="338"/>
      <c r="S34" s="338"/>
      <c r="T34" s="338"/>
      <c r="U34" s="338"/>
      <c r="V34" s="338"/>
      <c r="W34" s="338"/>
      <c r="X34" s="338"/>
      <c r="Y34" s="338"/>
      <c r="Z34" s="338"/>
      <c r="AA34" s="338"/>
      <c r="AB34" s="338"/>
      <c r="AC34" s="338"/>
      <c r="AD34" s="338"/>
      <c r="AE34" s="338"/>
      <c r="AF34" s="338"/>
      <c r="AG34" s="338"/>
      <c r="AH34" s="338"/>
      <c r="AI34" s="338"/>
      <c r="AJ34" s="338"/>
      <c r="AK34" s="338"/>
      <c r="AL34" s="338"/>
      <c r="AM34" s="338"/>
      <c r="AN34" s="338"/>
      <c r="AO34" s="338"/>
      <c r="AP34" s="338"/>
      <c r="AQ34" s="338"/>
      <c r="AR34" s="338"/>
      <c r="AS34" s="338"/>
      <c r="AT34" s="338"/>
      <c r="AU34" s="338"/>
      <c r="AV34" s="338"/>
      <c r="AW34" s="338"/>
      <c r="AX34" s="338"/>
      <c r="AY34" s="338"/>
      <c r="AZ34" s="338"/>
      <c r="BA34" s="327"/>
      <c r="BB34" s="338"/>
      <c r="BC34" s="327"/>
      <c r="BD34" s="327"/>
      <c r="BE34" s="338"/>
      <c r="BF34" s="327"/>
      <c r="BG34" s="338"/>
      <c r="BH34" s="338"/>
      <c r="BI34" s="338"/>
      <c r="BJ34" s="338"/>
      <c r="BK34" s="338"/>
      <c r="BL34" s="338"/>
      <c r="BM34" s="338"/>
      <c r="BN34" s="338"/>
      <c r="BO34" s="288"/>
      <c r="BQ34" s="326"/>
      <c r="BR34" s="334"/>
      <c r="BS34" s="334"/>
      <c r="BT34" s="335"/>
      <c r="BU34" s="342"/>
      <c r="BV34" s="343"/>
      <c r="BW34" s="343"/>
      <c r="BX34" s="343"/>
      <c r="BY34" s="343"/>
      <c r="BZ34" s="343"/>
      <c r="CA34" s="343"/>
      <c r="CB34" s="343"/>
      <c r="CC34" s="343"/>
      <c r="CD34" s="343"/>
      <c r="CE34" s="343"/>
      <c r="CF34" s="343"/>
      <c r="CG34" s="343"/>
      <c r="CH34" s="343"/>
      <c r="CI34" s="343"/>
      <c r="CJ34" s="343"/>
      <c r="CK34" s="343"/>
      <c r="CL34" s="343"/>
      <c r="CM34" s="343"/>
      <c r="CN34" s="343"/>
      <c r="CO34" s="343"/>
      <c r="CP34" s="343"/>
      <c r="CQ34" s="343"/>
      <c r="CR34" s="343"/>
    </row>
    <row r="35" spans="2:96" ht="32.25" customHeight="1" thickBot="1">
      <c r="B35" s="1133"/>
      <c r="C35" s="391"/>
      <c r="D35" s="1135" t="s">
        <v>70</v>
      </c>
      <c r="E35" s="1135"/>
      <c r="F35" s="1135"/>
      <c r="G35" s="1135"/>
      <c r="H35" s="1135"/>
      <c r="I35" s="1136"/>
      <c r="J35" s="1139" t="s">
        <v>426</v>
      </c>
      <c r="K35" s="1140"/>
      <c r="L35" s="1140"/>
      <c r="M35" s="1140"/>
      <c r="N35" s="1140"/>
      <c r="O35" s="1141"/>
      <c r="P35" s="1145" t="s">
        <v>71</v>
      </c>
      <c r="Q35" s="1135"/>
      <c r="R35" s="1135"/>
      <c r="S35" s="1135"/>
      <c r="T35" s="1135"/>
      <c r="U35" s="1135"/>
      <c r="V35" s="1146"/>
      <c r="W35" s="1149" t="s">
        <v>427</v>
      </c>
      <c r="X35" s="1150"/>
      <c r="Y35" s="1150"/>
      <c r="Z35" s="1150"/>
      <c r="AA35" s="1150"/>
      <c r="AB35" s="1150"/>
      <c r="AC35" s="1151"/>
      <c r="AD35" s="1149" t="s">
        <v>428</v>
      </c>
      <c r="AE35" s="1150"/>
      <c r="AF35" s="1150"/>
      <c r="AG35" s="1150"/>
      <c r="AH35" s="1150"/>
      <c r="AI35" s="1150"/>
      <c r="AJ35" s="1151"/>
      <c r="AK35" s="1149" t="s">
        <v>429</v>
      </c>
      <c r="AL35" s="1150"/>
      <c r="AM35" s="1150"/>
      <c r="AN35" s="1150"/>
      <c r="AO35" s="1150"/>
      <c r="AP35" s="1150"/>
      <c r="AQ35" s="1151"/>
      <c r="AR35" s="1133" t="s">
        <v>430</v>
      </c>
      <c r="AS35" s="1135"/>
      <c r="AT35" s="1135"/>
      <c r="AU35" s="1135"/>
      <c r="AV35" s="1135"/>
      <c r="AW35" s="1135"/>
      <c r="AX35" s="1146"/>
      <c r="AY35" s="1140" t="s">
        <v>431</v>
      </c>
      <c r="AZ35" s="1140"/>
      <c r="BA35" s="1141"/>
      <c r="BB35" s="1139" t="s">
        <v>432</v>
      </c>
      <c r="BC35" s="1140"/>
      <c r="BD35" s="1141"/>
      <c r="BE35" s="1139" t="s">
        <v>433</v>
      </c>
      <c r="BF35" s="1140"/>
      <c r="BG35" s="1140"/>
      <c r="BH35" s="1139" t="s">
        <v>434</v>
      </c>
      <c r="BI35" s="1140"/>
      <c r="BJ35" s="1140"/>
      <c r="BK35" s="1145" t="s">
        <v>435</v>
      </c>
      <c r="BL35" s="1135"/>
      <c r="BM35" s="1135"/>
      <c r="BN35" s="1146"/>
      <c r="BQ35" s="326"/>
      <c r="BR35" s="334"/>
      <c r="BS35" s="334"/>
      <c r="BT35" s="335"/>
      <c r="BU35" s="335"/>
    </row>
    <row r="36" spans="2:96" ht="32.25" customHeight="1" thickBot="1">
      <c r="B36" s="1134"/>
      <c r="C36" s="392"/>
      <c r="D36" s="1137"/>
      <c r="E36" s="1137"/>
      <c r="F36" s="1137"/>
      <c r="G36" s="1137"/>
      <c r="H36" s="1137"/>
      <c r="I36" s="1138"/>
      <c r="J36" s="1142"/>
      <c r="K36" s="1143"/>
      <c r="L36" s="1143"/>
      <c r="M36" s="1143"/>
      <c r="N36" s="1143"/>
      <c r="O36" s="1144"/>
      <c r="P36" s="1276"/>
      <c r="Q36" s="1277"/>
      <c r="R36" s="1277"/>
      <c r="S36" s="1277"/>
      <c r="T36" s="1277"/>
      <c r="U36" s="1277"/>
      <c r="V36" s="1278"/>
      <c r="W36" s="394" t="s">
        <v>203</v>
      </c>
      <c r="X36" s="395" t="s">
        <v>436</v>
      </c>
      <c r="Y36" s="395" t="s">
        <v>437</v>
      </c>
      <c r="Z36" s="395" t="s">
        <v>438</v>
      </c>
      <c r="AA36" s="395" t="s">
        <v>439</v>
      </c>
      <c r="AB36" s="395" t="s">
        <v>440</v>
      </c>
      <c r="AC36" s="396" t="s">
        <v>204</v>
      </c>
      <c r="AD36" s="394" t="s">
        <v>203</v>
      </c>
      <c r="AE36" s="395" t="s">
        <v>436</v>
      </c>
      <c r="AF36" s="395" t="s">
        <v>437</v>
      </c>
      <c r="AG36" s="395" t="s">
        <v>438</v>
      </c>
      <c r="AH36" s="395" t="s">
        <v>439</v>
      </c>
      <c r="AI36" s="395" t="s">
        <v>440</v>
      </c>
      <c r="AJ36" s="396" t="s">
        <v>204</v>
      </c>
      <c r="AK36" s="394" t="s">
        <v>203</v>
      </c>
      <c r="AL36" s="395" t="s">
        <v>436</v>
      </c>
      <c r="AM36" s="395" t="s">
        <v>437</v>
      </c>
      <c r="AN36" s="395" t="s">
        <v>438</v>
      </c>
      <c r="AO36" s="395" t="s">
        <v>439</v>
      </c>
      <c r="AP36" s="395" t="s">
        <v>440</v>
      </c>
      <c r="AQ36" s="396" t="s">
        <v>204</v>
      </c>
      <c r="AR36" s="397" t="s">
        <v>203</v>
      </c>
      <c r="AS36" s="398" t="s">
        <v>436</v>
      </c>
      <c r="AT36" s="398" t="s">
        <v>437</v>
      </c>
      <c r="AU36" s="398" t="s">
        <v>438</v>
      </c>
      <c r="AV36" s="398" t="s">
        <v>439</v>
      </c>
      <c r="AW36" s="398" t="s">
        <v>440</v>
      </c>
      <c r="AX36" s="399" t="s">
        <v>204</v>
      </c>
      <c r="AY36" s="1143"/>
      <c r="AZ36" s="1143"/>
      <c r="BA36" s="1144"/>
      <c r="BB36" s="1142"/>
      <c r="BC36" s="1143"/>
      <c r="BD36" s="1144"/>
      <c r="BE36" s="1142"/>
      <c r="BF36" s="1143"/>
      <c r="BG36" s="1143"/>
      <c r="BH36" s="1142"/>
      <c r="BI36" s="1143"/>
      <c r="BJ36" s="1143"/>
      <c r="BK36" s="1147"/>
      <c r="BL36" s="1137"/>
      <c r="BM36" s="1137"/>
      <c r="BN36" s="1148"/>
      <c r="BQ36" s="326"/>
      <c r="BR36" s="334"/>
      <c r="BS36" s="334"/>
      <c r="BT36" s="335"/>
      <c r="BU36" s="335"/>
    </row>
    <row r="37" spans="2:96" ht="21" customHeight="1" thickBot="1">
      <c r="B37" s="1250" t="s">
        <v>441</v>
      </c>
      <c r="C37" s="400"/>
      <c r="D37" s="1252"/>
      <c r="E37" s="1252"/>
      <c r="F37" s="1252"/>
      <c r="G37" s="1252"/>
      <c r="H37" s="1252"/>
      <c r="I37" s="1253"/>
      <c r="J37" s="1254"/>
      <c r="K37" s="1252"/>
      <c r="L37" s="1253"/>
      <c r="M37" s="1254"/>
      <c r="N37" s="1252"/>
      <c r="O37" s="1253"/>
      <c r="P37" s="1255"/>
      <c r="Q37" s="1131"/>
      <c r="R37" s="1131"/>
      <c r="S37" s="1131"/>
      <c r="T37" s="1131"/>
      <c r="U37" s="1131"/>
      <c r="V37" s="1132"/>
      <c r="W37" s="401"/>
      <c r="X37" s="402"/>
      <c r="Y37" s="402"/>
      <c r="Z37" s="402"/>
      <c r="AA37" s="402"/>
      <c r="AB37" s="402"/>
      <c r="AC37" s="403"/>
      <c r="AD37" s="401"/>
      <c r="AE37" s="402"/>
      <c r="AF37" s="402"/>
      <c r="AG37" s="402"/>
      <c r="AH37" s="402"/>
      <c r="AI37" s="402"/>
      <c r="AJ37" s="403"/>
      <c r="AK37" s="401"/>
      <c r="AL37" s="402"/>
      <c r="AM37" s="402"/>
      <c r="AN37" s="402"/>
      <c r="AO37" s="402"/>
      <c r="AP37" s="402"/>
      <c r="AQ37" s="403"/>
      <c r="AR37" s="401"/>
      <c r="AS37" s="402"/>
      <c r="AT37" s="402"/>
      <c r="AU37" s="402"/>
      <c r="AV37" s="402"/>
      <c r="AW37" s="402"/>
      <c r="AX37" s="403"/>
      <c r="AY37" s="1256">
        <f t="shared" ref="AY37:AY56" si="0">SUM(W37:AX37)</f>
        <v>0</v>
      </c>
      <c r="AZ37" s="1256"/>
      <c r="BA37" s="1158"/>
      <c r="BB37" s="1257">
        <f t="shared" ref="BB37:BB57" si="1">AY37/4</f>
        <v>0</v>
      </c>
      <c r="BC37" s="1258"/>
      <c r="BD37" s="1259"/>
      <c r="BE37" s="1260"/>
      <c r="BF37" s="1261"/>
      <c r="BG37" s="1261"/>
      <c r="BH37" s="1260"/>
      <c r="BI37" s="1261"/>
      <c r="BJ37" s="1261"/>
      <c r="BK37" s="1262"/>
      <c r="BL37" s="1263"/>
      <c r="BM37" s="1263"/>
      <c r="BN37" s="1264"/>
      <c r="BQ37" s="326"/>
      <c r="BR37" s="334"/>
      <c r="BS37" s="334"/>
      <c r="BT37" s="335"/>
      <c r="BU37" s="335"/>
    </row>
    <row r="38" spans="2:96" ht="21" customHeight="1">
      <c r="B38" s="1121"/>
      <c r="C38" s="1265" t="s">
        <v>442</v>
      </c>
      <c r="D38" s="1267"/>
      <c r="E38" s="1267"/>
      <c r="F38" s="1267"/>
      <c r="G38" s="1267"/>
      <c r="H38" s="1267"/>
      <c r="I38" s="1185"/>
      <c r="J38" s="1268"/>
      <c r="K38" s="1267"/>
      <c r="L38" s="1185"/>
      <c r="M38" s="1268"/>
      <c r="N38" s="1267"/>
      <c r="O38" s="1185"/>
      <c r="P38" s="1186"/>
      <c r="Q38" s="1187"/>
      <c r="R38" s="1187"/>
      <c r="S38" s="1187"/>
      <c r="T38" s="1187"/>
      <c r="U38" s="1187"/>
      <c r="V38" s="1188"/>
      <c r="W38" s="404"/>
      <c r="X38" s="405"/>
      <c r="Y38" s="405"/>
      <c r="Z38" s="405"/>
      <c r="AA38" s="405"/>
      <c r="AB38" s="405"/>
      <c r="AC38" s="406"/>
      <c r="AD38" s="404"/>
      <c r="AE38" s="405"/>
      <c r="AF38" s="405"/>
      <c r="AG38" s="405"/>
      <c r="AH38" s="405"/>
      <c r="AI38" s="405"/>
      <c r="AJ38" s="406"/>
      <c r="AK38" s="404"/>
      <c r="AL38" s="405"/>
      <c r="AM38" s="405"/>
      <c r="AN38" s="405"/>
      <c r="AO38" s="405"/>
      <c r="AP38" s="405"/>
      <c r="AQ38" s="406"/>
      <c r="AR38" s="404"/>
      <c r="AS38" s="405"/>
      <c r="AT38" s="405"/>
      <c r="AU38" s="405"/>
      <c r="AV38" s="405"/>
      <c r="AW38" s="405"/>
      <c r="AX38" s="406"/>
      <c r="AY38" s="1269">
        <f t="shared" si="0"/>
        <v>0</v>
      </c>
      <c r="AZ38" s="1269"/>
      <c r="BA38" s="1227"/>
      <c r="BB38" s="1270">
        <f t="shared" si="1"/>
        <v>0</v>
      </c>
      <c r="BC38" s="1271"/>
      <c r="BD38" s="1272"/>
      <c r="BE38" s="1273"/>
      <c r="BF38" s="1274"/>
      <c r="BG38" s="1275"/>
      <c r="BH38" s="1273"/>
      <c r="BI38" s="1274"/>
      <c r="BJ38" s="1275"/>
      <c r="BK38" s="1230"/>
      <c r="BL38" s="1231"/>
      <c r="BM38" s="1231"/>
      <c r="BN38" s="1232"/>
      <c r="BO38" s="407"/>
    </row>
    <row r="39" spans="2:96" ht="21" customHeight="1">
      <c r="B39" s="1121"/>
      <c r="C39" s="1266"/>
      <c r="D39" s="1242"/>
      <c r="E39" s="1242"/>
      <c r="F39" s="1242"/>
      <c r="G39" s="1242"/>
      <c r="H39" s="1242"/>
      <c r="I39" s="1173"/>
      <c r="J39" s="1243"/>
      <c r="K39" s="1242"/>
      <c r="L39" s="1173"/>
      <c r="M39" s="1243"/>
      <c r="N39" s="1242"/>
      <c r="O39" s="1173"/>
      <c r="P39" s="1106"/>
      <c r="Q39" s="1107"/>
      <c r="R39" s="1107"/>
      <c r="S39" s="1107"/>
      <c r="T39" s="1107"/>
      <c r="U39" s="1107"/>
      <c r="V39" s="1108"/>
      <c r="W39" s="408"/>
      <c r="X39" s="409"/>
      <c r="Y39" s="409"/>
      <c r="Z39" s="409"/>
      <c r="AA39" s="409"/>
      <c r="AB39" s="409"/>
      <c r="AC39" s="410"/>
      <c r="AD39" s="408"/>
      <c r="AE39" s="409"/>
      <c r="AF39" s="409"/>
      <c r="AG39" s="409"/>
      <c r="AH39" s="409"/>
      <c r="AI39" s="409"/>
      <c r="AJ39" s="410"/>
      <c r="AK39" s="408"/>
      <c r="AL39" s="409"/>
      <c r="AM39" s="409"/>
      <c r="AN39" s="409"/>
      <c r="AO39" s="409"/>
      <c r="AP39" s="409"/>
      <c r="AQ39" s="410"/>
      <c r="AR39" s="408"/>
      <c r="AS39" s="409"/>
      <c r="AT39" s="409"/>
      <c r="AU39" s="409"/>
      <c r="AV39" s="409"/>
      <c r="AW39" s="409"/>
      <c r="AX39" s="410"/>
      <c r="AY39" s="1244">
        <f t="shared" si="0"/>
        <v>0</v>
      </c>
      <c r="AZ39" s="1244"/>
      <c r="BA39" s="1169"/>
      <c r="BB39" s="1079">
        <f t="shared" si="1"/>
        <v>0</v>
      </c>
      <c r="BC39" s="1245"/>
      <c r="BD39" s="1246"/>
      <c r="BE39" s="1247"/>
      <c r="BF39" s="1248"/>
      <c r="BG39" s="1249"/>
      <c r="BH39" s="1247"/>
      <c r="BI39" s="1248"/>
      <c r="BJ39" s="1249"/>
      <c r="BK39" s="1204"/>
      <c r="BL39" s="1205"/>
      <c r="BM39" s="1205"/>
      <c r="BN39" s="1206"/>
      <c r="BO39" s="407"/>
    </row>
    <row r="40" spans="2:96" ht="21" customHeight="1">
      <c r="B40" s="1121"/>
      <c r="C40" s="1266"/>
      <c r="D40" s="1242"/>
      <c r="E40" s="1242"/>
      <c r="F40" s="1242"/>
      <c r="G40" s="1242"/>
      <c r="H40" s="1242"/>
      <c r="I40" s="1173"/>
      <c r="J40" s="1243"/>
      <c r="K40" s="1242"/>
      <c r="L40" s="1173"/>
      <c r="M40" s="1243"/>
      <c r="N40" s="1242"/>
      <c r="O40" s="1173"/>
      <c r="P40" s="1106"/>
      <c r="Q40" s="1107"/>
      <c r="R40" s="1107"/>
      <c r="S40" s="1107"/>
      <c r="T40" s="1107"/>
      <c r="U40" s="1107"/>
      <c r="V40" s="1108"/>
      <c r="W40" s="408"/>
      <c r="X40" s="409"/>
      <c r="Y40" s="409"/>
      <c r="Z40" s="409"/>
      <c r="AA40" s="409"/>
      <c r="AB40" s="409"/>
      <c r="AC40" s="410"/>
      <c r="AD40" s="408"/>
      <c r="AE40" s="409"/>
      <c r="AF40" s="409"/>
      <c r="AG40" s="409"/>
      <c r="AH40" s="409"/>
      <c r="AI40" s="409"/>
      <c r="AJ40" s="410"/>
      <c r="AK40" s="408"/>
      <c r="AL40" s="409"/>
      <c r="AM40" s="409"/>
      <c r="AN40" s="409"/>
      <c r="AO40" s="409"/>
      <c r="AP40" s="409"/>
      <c r="AQ40" s="410"/>
      <c r="AR40" s="408"/>
      <c r="AS40" s="409"/>
      <c r="AT40" s="409"/>
      <c r="AU40" s="409"/>
      <c r="AV40" s="409"/>
      <c r="AW40" s="409"/>
      <c r="AX40" s="410"/>
      <c r="AY40" s="1244">
        <f t="shared" si="0"/>
        <v>0</v>
      </c>
      <c r="AZ40" s="1244"/>
      <c r="BA40" s="1169"/>
      <c r="BB40" s="1079">
        <f t="shared" si="1"/>
        <v>0</v>
      </c>
      <c r="BC40" s="1245"/>
      <c r="BD40" s="1246"/>
      <c r="BE40" s="1247"/>
      <c r="BF40" s="1248"/>
      <c r="BG40" s="1249"/>
      <c r="BH40" s="1247"/>
      <c r="BI40" s="1248"/>
      <c r="BJ40" s="1249"/>
      <c r="BK40" s="1204"/>
      <c r="BL40" s="1205"/>
      <c r="BM40" s="1205"/>
      <c r="BN40" s="1206"/>
      <c r="BO40" s="407"/>
    </row>
    <row r="41" spans="2:96" ht="21" customHeight="1">
      <c r="B41" s="1121"/>
      <c r="C41" s="1266"/>
      <c r="D41" s="1242"/>
      <c r="E41" s="1242"/>
      <c r="F41" s="1242"/>
      <c r="G41" s="1242"/>
      <c r="H41" s="1242"/>
      <c r="I41" s="1173"/>
      <c r="J41" s="1243"/>
      <c r="K41" s="1242"/>
      <c r="L41" s="1173"/>
      <c r="M41" s="1243"/>
      <c r="N41" s="1242"/>
      <c r="O41" s="1173"/>
      <c r="P41" s="1106"/>
      <c r="Q41" s="1107"/>
      <c r="R41" s="1107"/>
      <c r="S41" s="1107"/>
      <c r="T41" s="1107"/>
      <c r="U41" s="1107"/>
      <c r="V41" s="1108"/>
      <c r="W41" s="408"/>
      <c r="X41" s="409"/>
      <c r="Y41" s="409"/>
      <c r="Z41" s="409"/>
      <c r="AA41" s="409"/>
      <c r="AB41" s="409"/>
      <c r="AC41" s="410"/>
      <c r="AD41" s="408"/>
      <c r="AE41" s="409"/>
      <c r="AF41" s="409"/>
      <c r="AG41" s="409"/>
      <c r="AH41" s="409"/>
      <c r="AI41" s="409"/>
      <c r="AJ41" s="410"/>
      <c r="AK41" s="408"/>
      <c r="AL41" s="409"/>
      <c r="AM41" s="409"/>
      <c r="AN41" s="409"/>
      <c r="AO41" s="409"/>
      <c r="AP41" s="409"/>
      <c r="AQ41" s="410"/>
      <c r="AR41" s="408"/>
      <c r="AS41" s="409"/>
      <c r="AT41" s="409"/>
      <c r="AU41" s="409"/>
      <c r="AV41" s="409"/>
      <c r="AW41" s="409"/>
      <c r="AX41" s="410"/>
      <c r="AY41" s="1244">
        <f t="shared" si="0"/>
        <v>0</v>
      </c>
      <c r="AZ41" s="1244"/>
      <c r="BA41" s="1169"/>
      <c r="BB41" s="1079">
        <f t="shared" si="1"/>
        <v>0</v>
      </c>
      <c r="BC41" s="1245"/>
      <c r="BD41" s="1246"/>
      <c r="BE41" s="1247"/>
      <c r="BF41" s="1248"/>
      <c r="BG41" s="1249"/>
      <c r="BH41" s="1247"/>
      <c r="BI41" s="1248"/>
      <c r="BJ41" s="1249"/>
      <c r="BK41" s="1204"/>
      <c r="BL41" s="1205"/>
      <c r="BM41" s="1205"/>
      <c r="BN41" s="1206"/>
      <c r="BO41" s="407"/>
      <c r="CC41" s="411"/>
      <c r="CD41" s="265"/>
      <c r="CE41" s="265"/>
      <c r="CF41" s="265"/>
      <c r="CG41" s="265"/>
      <c r="CH41" s="265"/>
      <c r="CI41" s="265"/>
      <c r="CJ41" s="265"/>
      <c r="CK41" s="265"/>
      <c r="CL41" s="265"/>
      <c r="CM41" s="265"/>
      <c r="CN41" s="265"/>
      <c r="CO41" s="265"/>
      <c r="CP41" s="265"/>
      <c r="CQ41" s="265"/>
      <c r="CR41" s="265"/>
    </row>
    <row r="42" spans="2:96" ht="21" customHeight="1" thickBot="1">
      <c r="B42" s="1121"/>
      <c r="C42" s="1266"/>
      <c r="D42" s="1233"/>
      <c r="E42" s="1233"/>
      <c r="F42" s="1233"/>
      <c r="G42" s="1233"/>
      <c r="H42" s="1233"/>
      <c r="I42" s="1234"/>
      <c r="J42" s="1235"/>
      <c r="K42" s="1233"/>
      <c r="L42" s="1234"/>
      <c r="M42" s="1235"/>
      <c r="N42" s="1233"/>
      <c r="O42" s="1234"/>
      <c r="P42" s="1106"/>
      <c r="Q42" s="1107"/>
      <c r="R42" s="1107"/>
      <c r="S42" s="1107"/>
      <c r="T42" s="1107"/>
      <c r="U42" s="1107"/>
      <c r="V42" s="1108"/>
      <c r="W42" s="412"/>
      <c r="X42" s="413"/>
      <c r="Y42" s="413"/>
      <c r="Z42" s="413"/>
      <c r="AA42" s="413"/>
      <c r="AB42" s="413"/>
      <c r="AC42" s="414"/>
      <c r="AD42" s="412"/>
      <c r="AE42" s="413"/>
      <c r="AF42" s="413"/>
      <c r="AG42" s="413"/>
      <c r="AH42" s="413"/>
      <c r="AI42" s="413"/>
      <c r="AJ42" s="414"/>
      <c r="AK42" s="412"/>
      <c r="AL42" s="413"/>
      <c r="AM42" s="413"/>
      <c r="AN42" s="413"/>
      <c r="AO42" s="413"/>
      <c r="AP42" s="413"/>
      <c r="AQ42" s="414"/>
      <c r="AR42" s="412"/>
      <c r="AS42" s="413"/>
      <c r="AT42" s="413"/>
      <c r="AU42" s="413"/>
      <c r="AV42" s="413"/>
      <c r="AW42" s="413"/>
      <c r="AX42" s="414"/>
      <c r="AY42" s="1236">
        <f t="shared" si="0"/>
        <v>0</v>
      </c>
      <c r="AZ42" s="1236"/>
      <c r="BA42" s="1168"/>
      <c r="BB42" s="1097">
        <f t="shared" si="1"/>
        <v>0</v>
      </c>
      <c r="BC42" s="1237"/>
      <c r="BD42" s="1238"/>
      <c r="BE42" s="1239"/>
      <c r="BF42" s="1240"/>
      <c r="BG42" s="1241"/>
      <c r="BH42" s="1239"/>
      <c r="BI42" s="1240"/>
      <c r="BJ42" s="1241"/>
      <c r="BK42" s="1208"/>
      <c r="BL42" s="1209"/>
      <c r="BM42" s="1209"/>
      <c r="BN42" s="1210"/>
      <c r="BO42" s="407"/>
      <c r="CC42" s="265"/>
      <c r="CD42" s="265"/>
      <c r="CE42" s="1226"/>
      <c r="CF42" s="1226"/>
      <c r="CG42" s="1226"/>
      <c r="CH42" s="1226"/>
      <c r="CI42" s="1226"/>
      <c r="CJ42" s="1226"/>
      <c r="CK42" s="1207"/>
      <c r="CL42" s="1207"/>
      <c r="CM42" s="1207"/>
      <c r="CN42" s="1207"/>
      <c r="CO42" s="1207"/>
      <c r="CP42" s="335"/>
      <c r="CQ42" s="335"/>
      <c r="CR42" s="335"/>
    </row>
    <row r="43" spans="2:96" ht="21" customHeight="1">
      <c r="B43" s="1121"/>
      <c r="C43" s="1122" t="s">
        <v>354</v>
      </c>
      <c r="D43" s="1123"/>
      <c r="E43" s="1124"/>
      <c r="F43" s="1124"/>
      <c r="G43" s="1124"/>
      <c r="H43" s="1124"/>
      <c r="I43" s="1124"/>
      <c r="J43" s="1124"/>
      <c r="K43" s="1124"/>
      <c r="L43" s="1124"/>
      <c r="M43" s="1124"/>
      <c r="N43" s="1124"/>
      <c r="O43" s="1124"/>
      <c r="P43" s="1186"/>
      <c r="Q43" s="1187"/>
      <c r="R43" s="1187"/>
      <c r="S43" s="1187"/>
      <c r="T43" s="1187"/>
      <c r="U43" s="1187"/>
      <c r="V43" s="1188"/>
      <c r="W43" s="404"/>
      <c r="X43" s="405"/>
      <c r="Y43" s="405"/>
      <c r="Z43" s="405"/>
      <c r="AA43" s="405"/>
      <c r="AB43" s="405"/>
      <c r="AC43" s="406"/>
      <c r="AD43" s="404"/>
      <c r="AE43" s="405"/>
      <c r="AF43" s="405"/>
      <c r="AG43" s="405"/>
      <c r="AH43" s="405"/>
      <c r="AI43" s="405"/>
      <c r="AJ43" s="406"/>
      <c r="AK43" s="404"/>
      <c r="AL43" s="405"/>
      <c r="AM43" s="405"/>
      <c r="AN43" s="405"/>
      <c r="AO43" s="405"/>
      <c r="AP43" s="405"/>
      <c r="AQ43" s="406"/>
      <c r="AR43" s="415"/>
      <c r="AS43" s="405"/>
      <c r="AT43" s="405"/>
      <c r="AU43" s="405"/>
      <c r="AV43" s="405"/>
      <c r="AW43" s="405"/>
      <c r="AX43" s="406"/>
      <c r="AY43" s="1227">
        <f t="shared" si="0"/>
        <v>0</v>
      </c>
      <c r="AZ43" s="1228"/>
      <c r="BA43" s="1228"/>
      <c r="BB43" s="1229">
        <f>AY43/4</f>
        <v>0</v>
      </c>
      <c r="BC43" s="1229"/>
      <c r="BD43" s="1229"/>
      <c r="BE43" s="1211" t="e">
        <f>ROUNDDOWN(SUM(BB43:BD50)/AY60,1)</f>
        <v>#DIV/0!</v>
      </c>
      <c r="BF43" s="1212"/>
      <c r="BG43" s="1213"/>
      <c r="BH43" s="1217">
        <f>ROUNDDOWN(SUM(BB43:BD50)/40,1)</f>
        <v>0</v>
      </c>
      <c r="BI43" s="1218"/>
      <c r="BJ43" s="1219"/>
      <c r="BK43" s="1230"/>
      <c r="BL43" s="1231"/>
      <c r="BM43" s="1231"/>
      <c r="BN43" s="1232"/>
      <c r="BO43" s="407"/>
      <c r="BP43" s="416"/>
      <c r="CC43" s="265"/>
      <c r="CD43" s="265"/>
      <c r="CE43" s="1226"/>
      <c r="CF43" s="1226"/>
      <c r="CG43" s="1226"/>
      <c r="CH43" s="1226"/>
      <c r="CI43" s="1226"/>
      <c r="CJ43" s="1226"/>
      <c r="CK43" s="1207"/>
      <c r="CL43" s="1207"/>
      <c r="CM43" s="1207"/>
      <c r="CN43" s="1207"/>
      <c r="CO43" s="1207"/>
      <c r="CP43" s="335"/>
      <c r="CQ43" s="335"/>
      <c r="CR43" s="335"/>
    </row>
    <row r="44" spans="2:96" ht="21" customHeight="1">
      <c r="B44" s="1121"/>
      <c r="C44" s="1121"/>
      <c r="D44" s="1113"/>
      <c r="E44" s="1105"/>
      <c r="F44" s="1105"/>
      <c r="G44" s="1105"/>
      <c r="H44" s="1105"/>
      <c r="I44" s="1105"/>
      <c r="J44" s="1105"/>
      <c r="K44" s="1105"/>
      <c r="L44" s="1105"/>
      <c r="M44" s="1105"/>
      <c r="N44" s="1105"/>
      <c r="O44" s="1105"/>
      <c r="P44" s="1106"/>
      <c r="Q44" s="1107"/>
      <c r="R44" s="1107"/>
      <c r="S44" s="1107"/>
      <c r="T44" s="1107"/>
      <c r="U44" s="1107"/>
      <c r="V44" s="1108"/>
      <c r="W44" s="408"/>
      <c r="X44" s="409"/>
      <c r="Y44" s="409"/>
      <c r="Z44" s="409"/>
      <c r="AA44" s="409"/>
      <c r="AB44" s="409"/>
      <c r="AC44" s="410"/>
      <c r="AD44" s="408"/>
      <c r="AE44" s="409"/>
      <c r="AF44" s="409"/>
      <c r="AG44" s="409"/>
      <c r="AH44" s="409"/>
      <c r="AI44" s="409"/>
      <c r="AJ44" s="410"/>
      <c r="AK44" s="408"/>
      <c r="AL44" s="409"/>
      <c r="AM44" s="409"/>
      <c r="AN44" s="409"/>
      <c r="AO44" s="409"/>
      <c r="AP44" s="409"/>
      <c r="AQ44" s="410"/>
      <c r="AR44" s="417"/>
      <c r="AS44" s="409"/>
      <c r="AT44" s="409"/>
      <c r="AU44" s="409"/>
      <c r="AV44" s="409"/>
      <c r="AW44" s="409"/>
      <c r="AX44" s="410"/>
      <c r="AY44" s="1169">
        <f t="shared" si="0"/>
        <v>0</v>
      </c>
      <c r="AZ44" s="1077"/>
      <c r="BA44" s="1077"/>
      <c r="BB44" s="1078">
        <f>AY44/4</f>
        <v>0</v>
      </c>
      <c r="BC44" s="1078"/>
      <c r="BD44" s="1078"/>
      <c r="BE44" s="1174"/>
      <c r="BF44" s="1175"/>
      <c r="BG44" s="1176"/>
      <c r="BH44" s="1220"/>
      <c r="BI44" s="1221"/>
      <c r="BJ44" s="1222"/>
      <c r="BK44" s="1204"/>
      <c r="BL44" s="1205"/>
      <c r="BM44" s="1205"/>
      <c r="BN44" s="1206"/>
      <c r="BO44" s="407"/>
      <c r="CC44" s="265"/>
      <c r="CD44" s="265"/>
      <c r="CE44" s="1226"/>
      <c r="CF44" s="1226"/>
      <c r="CG44" s="1226"/>
      <c r="CH44" s="1226"/>
      <c r="CI44" s="1226"/>
      <c r="CJ44" s="1226"/>
      <c r="CK44" s="1207"/>
      <c r="CL44" s="1207"/>
      <c r="CM44" s="1207"/>
      <c r="CN44" s="1207"/>
      <c r="CO44" s="1207"/>
      <c r="CP44" s="335"/>
      <c r="CQ44" s="335"/>
      <c r="CR44" s="335"/>
    </row>
    <row r="45" spans="2:96" ht="21" customHeight="1">
      <c r="B45" s="1121"/>
      <c r="C45" s="1121"/>
      <c r="D45" s="1113"/>
      <c r="E45" s="1105"/>
      <c r="F45" s="1105"/>
      <c r="G45" s="1105"/>
      <c r="H45" s="1105"/>
      <c r="I45" s="1105"/>
      <c r="J45" s="1105"/>
      <c r="K45" s="1105"/>
      <c r="L45" s="1105"/>
      <c r="M45" s="1105"/>
      <c r="N45" s="1105"/>
      <c r="O45" s="1105"/>
      <c r="P45" s="1106"/>
      <c r="Q45" s="1107"/>
      <c r="R45" s="1107"/>
      <c r="S45" s="1107"/>
      <c r="T45" s="1107"/>
      <c r="U45" s="1107"/>
      <c r="V45" s="1108"/>
      <c r="W45" s="408"/>
      <c r="X45" s="409"/>
      <c r="Y45" s="409"/>
      <c r="Z45" s="409"/>
      <c r="AA45" s="409"/>
      <c r="AB45" s="409"/>
      <c r="AC45" s="410"/>
      <c r="AD45" s="408"/>
      <c r="AE45" s="409"/>
      <c r="AF45" s="409"/>
      <c r="AG45" s="409"/>
      <c r="AH45" s="409"/>
      <c r="AI45" s="409"/>
      <c r="AJ45" s="410"/>
      <c r="AK45" s="408"/>
      <c r="AL45" s="409"/>
      <c r="AM45" s="409"/>
      <c r="AN45" s="409"/>
      <c r="AO45" s="409"/>
      <c r="AP45" s="409"/>
      <c r="AQ45" s="410"/>
      <c r="AR45" s="417"/>
      <c r="AS45" s="409"/>
      <c r="AT45" s="409"/>
      <c r="AU45" s="409"/>
      <c r="AV45" s="409"/>
      <c r="AW45" s="409"/>
      <c r="AX45" s="410"/>
      <c r="AY45" s="1169">
        <f t="shared" si="0"/>
        <v>0</v>
      </c>
      <c r="AZ45" s="1077"/>
      <c r="BA45" s="1077"/>
      <c r="BB45" s="1078">
        <f t="shared" si="1"/>
        <v>0</v>
      </c>
      <c r="BC45" s="1078"/>
      <c r="BD45" s="1078"/>
      <c r="BE45" s="1174"/>
      <c r="BF45" s="1175"/>
      <c r="BG45" s="1176"/>
      <c r="BH45" s="1220"/>
      <c r="BI45" s="1221"/>
      <c r="BJ45" s="1222"/>
      <c r="BK45" s="1204"/>
      <c r="BL45" s="1205"/>
      <c r="BM45" s="1205"/>
      <c r="BN45" s="1206"/>
      <c r="BO45" s="407"/>
      <c r="CC45" s="418"/>
      <c r="CD45" s="265"/>
      <c r="CE45" s="1226"/>
      <c r="CF45" s="1226"/>
      <c r="CG45" s="1226"/>
      <c r="CH45" s="1226"/>
      <c r="CI45" s="1226"/>
      <c r="CJ45" s="1226"/>
      <c r="CK45" s="1207"/>
      <c r="CL45" s="1207"/>
      <c r="CM45" s="1207"/>
      <c r="CN45" s="1207"/>
      <c r="CO45" s="1207"/>
      <c r="CP45" s="335"/>
      <c r="CQ45" s="335"/>
      <c r="CR45" s="335"/>
    </row>
    <row r="46" spans="2:96" ht="21" customHeight="1">
      <c r="B46" s="1121"/>
      <c r="C46" s="1121"/>
      <c r="D46" s="1113"/>
      <c r="E46" s="1105"/>
      <c r="F46" s="1105"/>
      <c r="G46" s="1105"/>
      <c r="H46" s="1105"/>
      <c r="I46" s="1105"/>
      <c r="J46" s="1105"/>
      <c r="K46" s="1105"/>
      <c r="L46" s="1105"/>
      <c r="M46" s="1105"/>
      <c r="N46" s="1105"/>
      <c r="O46" s="1105"/>
      <c r="P46" s="1106"/>
      <c r="Q46" s="1107"/>
      <c r="R46" s="1107"/>
      <c r="S46" s="1107"/>
      <c r="T46" s="1107"/>
      <c r="U46" s="1107"/>
      <c r="V46" s="1108"/>
      <c r="W46" s="408"/>
      <c r="X46" s="409"/>
      <c r="Y46" s="409"/>
      <c r="Z46" s="409"/>
      <c r="AA46" s="409"/>
      <c r="AB46" s="409"/>
      <c r="AC46" s="410"/>
      <c r="AD46" s="408"/>
      <c r="AE46" s="409"/>
      <c r="AF46" s="409"/>
      <c r="AG46" s="409"/>
      <c r="AH46" s="409"/>
      <c r="AI46" s="409"/>
      <c r="AJ46" s="410"/>
      <c r="AK46" s="408"/>
      <c r="AL46" s="409"/>
      <c r="AM46" s="409"/>
      <c r="AN46" s="409"/>
      <c r="AO46" s="409"/>
      <c r="AP46" s="409"/>
      <c r="AQ46" s="410"/>
      <c r="AR46" s="417"/>
      <c r="AS46" s="409"/>
      <c r="AT46" s="409"/>
      <c r="AU46" s="409"/>
      <c r="AV46" s="409"/>
      <c r="AW46" s="409"/>
      <c r="AX46" s="410"/>
      <c r="AY46" s="1169">
        <f t="shared" si="0"/>
        <v>0</v>
      </c>
      <c r="AZ46" s="1077"/>
      <c r="BA46" s="1077"/>
      <c r="BB46" s="1078">
        <f t="shared" si="1"/>
        <v>0</v>
      </c>
      <c r="BC46" s="1078"/>
      <c r="BD46" s="1078"/>
      <c r="BE46" s="1174"/>
      <c r="BF46" s="1175"/>
      <c r="BG46" s="1176"/>
      <c r="BH46" s="1220"/>
      <c r="BI46" s="1221"/>
      <c r="BJ46" s="1222"/>
      <c r="BK46" s="1208"/>
      <c r="BL46" s="1209"/>
      <c r="BM46" s="1209"/>
      <c r="BN46" s="1210"/>
      <c r="BO46" s="407"/>
    </row>
    <row r="47" spans="2:96" ht="21" customHeight="1">
      <c r="B47" s="1121"/>
      <c r="C47" s="1121"/>
      <c r="D47" s="1113"/>
      <c r="E47" s="1105"/>
      <c r="F47" s="1105"/>
      <c r="G47" s="1105"/>
      <c r="H47" s="1105"/>
      <c r="I47" s="1105"/>
      <c r="J47" s="1105"/>
      <c r="K47" s="1105"/>
      <c r="L47" s="1105"/>
      <c r="M47" s="1105"/>
      <c r="N47" s="1105"/>
      <c r="O47" s="1105"/>
      <c r="P47" s="1106"/>
      <c r="Q47" s="1107"/>
      <c r="R47" s="1107"/>
      <c r="S47" s="1107"/>
      <c r="T47" s="1107"/>
      <c r="U47" s="1107"/>
      <c r="V47" s="1108"/>
      <c r="W47" s="408"/>
      <c r="X47" s="409"/>
      <c r="Y47" s="409"/>
      <c r="Z47" s="409"/>
      <c r="AA47" s="409"/>
      <c r="AB47" s="409"/>
      <c r="AC47" s="410"/>
      <c r="AD47" s="408"/>
      <c r="AE47" s="409"/>
      <c r="AF47" s="409"/>
      <c r="AG47" s="409"/>
      <c r="AH47" s="409"/>
      <c r="AI47" s="409"/>
      <c r="AJ47" s="410"/>
      <c r="AK47" s="408"/>
      <c r="AL47" s="409"/>
      <c r="AM47" s="409"/>
      <c r="AN47" s="409"/>
      <c r="AO47" s="409"/>
      <c r="AP47" s="409"/>
      <c r="AQ47" s="410"/>
      <c r="AR47" s="417"/>
      <c r="AS47" s="409"/>
      <c r="AT47" s="409"/>
      <c r="AU47" s="409"/>
      <c r="AV47" s="409"/>
      <c r="AW47" s="409"/>
      <c r="AX47" s="410"/>
      <c r="AY47" s="1169">
        <f t="shared" si="0"/>
        <v>0</v>
      </c>
      <c r="AZ47" s="1077"/>
      <c r="BA47" s="1077"/>
      <c r="BB47" s="1078">
        <f t="shared" si="1"/>
        <v>0</v>
      </c>
      <c r="BC47" s="1078"/>
      <c r="BD47" s="1078"/>
      <c r="BE47" s="1174"/>
      <c r="BF47" s="1175"/>
      <c r="BG47" s="1176"/>
      <c r="BH47" s="1220"/>
      <c r="BI47" s="1221"/>
      <c r="BJ47" s="1222"/>
      <c r="BK47" s="1204"/>
      <c r="BL47" s="1205"/>
      <c r="BM47" s="1205"/>
      <c r="BN47" s="1206"/>
      <c r="BO47" s="407"/>
    </row>
    <row r="48" spans="2:96" ht="21" customHeight="1">
      <c r="B48" s="1121"/>
      <c r="C48" s="1121"/>
      <c r="D48" s="1113"/>
      <c r="E48" s="1105"/>
      <c r="F48" s="1105"/>
      <c r="G48" s="1105"/>
      <c r="H48" s="1105"/>
      <c r="I48" s="1105"/>
      <c r="J48" s="1105"/>
      <c r="K48" s="1105"/>
      <c r="L48" s="1105"/>
      <c r="M48" s="1105"/>
      <c r="N48" s="1105"/>
      <c r="O48" s="1105"/>
      <c r="P48" s="1106"/>
      <c r="Q48" s="1107"/>
      <c r="R48" s="1107"/>
      <c r="S48" s="1107"/>
      <c r="T48" s="1107"/>
      <c r="U48" s="1107"/>
      <c r="V48" s="1108"/>
      <c r="W48" s="408"/>
      <c r="X48" s="409"/>
      <c r="Y48" s="409"/>
      <c r="Z48" s="409"/>
      <c r="AA48" s="409"/>
      <c r="AB48" s="409"/>
      <c r="AC48" s="410"/>
      <c r="AD48" s="408"/>
      <c r="AE48" s="409"/>
      <c r="AF48" s="409"/>
      <c r="AG48" s="409"/>
      <c r="AH48" s="409"/>
      <c r="AI48" s="409"/>
      <c r="AJ48" s="410"/>
      <c r="AK48" s="408"/>
      <c r="AL48" s="409"/>
      <c r="AM48" s="409"/>
      <c r="AN48" s="409"/>
      <c r="AO48" s="409"/>
      <c r="AP48" s="409"/>
      <c r="AQ48" s="410"/>
      <c r="AR48" s="417"/>
      <c r="AS48" s="409"/>
      <c r="AT48" s="409"/>
      <c r="AU48" s="409"/>
      <c r="AV48" s="409"/>
      <c r="AW48" s="409"/>
      <c r="AX48" s="410"/>
      <c r="AY48" s="1169">
        <f t="shared" si="0"/>
        <v>0</v>
      </c>
      <c r="AZ48" s="1077"/>
      <c r="BA48" s="1077"/>
      <c r="BB48" s="1078">
        <f t="shared" si="1"/>
        <v>0</v>
      </c>
      <c r="BC48" s="1078"/>
      <c r="BD48" s="1078"/>
      <c r="BE48" s="1174"/>
      <c r="BF48" s="1175"/>
      <c r="BG48" s="1176"/>
      <c r="BH48" s="1220"/>
      <c r="BI48" s="1221"/>
      <c r="BJ48" s="1222"/>
      <c r="BK48" s="1204"/>
      <c r="BL48" s="1205"/>
      <c r="BM48" s="1205"/>
      <c r="BN48" s="1206"/>
      <c r="BO48" s="407"/>
    </row>
    <row r="49" spans="2:85" ht="21" customHeight="1">
      <c r="B49" s="1121"/>
      <c r="C49" s="1121"/>
      <c r="D49" s="1113"/>
      <c r="E49" s="1105"/>
      <c r="F49" s="1105"/>
      <c r="G49" s="1105"/>
      <c r="H49" s="1105"/>
      <c r="I49" s="1105"/>
      <c r="J49" s="1105"/>
      <c r="K49" s="1105"/>
      <c r="L49" s="1105"/>
      <c r="M49" s="1105"/>
      <c r="N49" s="1105"/>
      <c r="O49" s="1105"/>
      <c r="P49" s="1106"/>
      <c r="Q49" s="1107"/>
      <c r="R49" s="1107"/>
      <c r="S49" s="1107"/>
      <c r="T49" s="1107"/>
      <c r="U49" s="1107"/>
      <c r="V49" s="1108"/>
      <c r="W49" s="408"/>
      <c r="X49" s="409"/>
      <c r="Y49" s="409"/>
      <c r="Z49" s="409"/>
      <c r="AA49" s="409"/>
      <c r="AB49" s="409"/>
      <c r="AC49" s="410"/>
      <c r="AD49" s="408"/>
      <c r="AE49" s="409"/>
      <c r="AF49" s="409"/>
      <c r="AG49" s="409"/>
      <c r="AH49" s="409"/>
      <c r="AI49" s="409"/>
      <c r="AJ49" s="410"/>
      <c r="AK49" s="408"/>
      <c r="AL49" s="409"/>
      <c r="AM49" s="409"/>
      <c r="AN49" s="409"/>
      <c r="AO49" s="409"/>
      <c r="AP49" s="409"/>
      <c r="AQ49" s="410"/>
      <c r="AR49" s="417"/>
      <c r="AS49" s="409"/>
      <c r="AT49" s="409"/>
      <c r="AU49" s="409"/>
      <c r="AV49" s="409"/>
      <c r="AW49" s="409"/>
      <c r="AX49" s="410"/>
      <c r="AY49" s="1169">
        <f t="shared" si="0"/>
        <v>0</v>
      </c>
      <c r="AZ49" s="1077"/>
      <c r="BA49" s="1077"/>
      <c r="BB49" s="1078">
        <f t="shared" si="1"/>
        <v>0</v>
      </c>
      <c r="BC49" s="1078"/>
      <c r="BD49" s="1078"/>
      <c r="BE49" s="1174"/>
      <c r="BF49" s="1175"/>
      <c r="BG49" s="1176"/>
      <c r="BH49" s="1220"/>
      <c r="BI49" s="1221"/>
      <c r="BJ49" s="1222"/>
      <c r="BK49" s="1204"/>
      <c r="BL49" s="1205"/>
      <c r="BM49" s="1205"/>
      <c r="BN49" s="1206"/>
      <c r="BO49" s="407"/>
    </row>
    <row r="50" spans="2:85" ht="21" customHeight="1" thickBot="1">
      <c r="B50" s="1121"/>
      <c r="C50" s="1121"/>
      <c r="D50" s="1190"/>
      <c r="E50" s="1191"/>
      <c r="F50" s="1191"/>
      <c r="G50" s="1191"/>
      <c r="H50" s="1191"/>
      <c r="I50" s="1191"/>
      <c r="J50" s="1191"/>
      <c r="K50" s="1191"/>
      <c r="L50" s="1191"/>
      <c r="M50" s="1191"/>
      <c r="N50" s="1191"/>
      <c r="O50" s="1191"/>
      <c r="P50" s="1192"/>
      <c r="Q50" s="1193"/>
      <c r="R50" s="1193"/>
      <c r="S50" s="1193"/>
      <c r="T50" s="1193"/>
      <c r="U50" s="1193"/>
      <c r="V50" s="1194"/>
      <c r="W50" s="419"/>
      <c r="X50" s="420"/>
      <c r="Y50" s="420"/>
      <c r="Z50" s="420"/>
      <c r="AA50" s="420"/>
      <c r="AB50" s="420"/>
      <c r="AC50" s="421"/>
      <c r="AD50" s="419"/>
      <c r="AE50" s="420"/>
      <c r="AF50" s="420"/>
      <c r="AG50" s="420"/>
      <c r="AH50" s="420"/>
      <c r="AI50" s="420"/>
      <c r="AJ50" s="421"/>
      <c r="AK50" s="419"/>
      <c r="AL50" s="420"/>
      <c r="AM50" s="420"/>
      <c r="AN50" s="420"/>
      <c r="AO50" s="420"/>
      <c r="AP50" s="420"/>
      <c r="AQ50" s="421"/>
      <c r="AR50" s="422"/>
      <c r="AS50" s="420"/>
      <c r="AT50" s="420"/>
      <c r="AU50" s="420"/>
      <c r="AV50" s="420"/>
      <c r="AW50" s="420"/>
      <c r="AX50" s="421"/>
      <c r="AY50" s="1195">
        <f t="shared" si="0"/>
        <v>0</v>
      </c>
      <c r="AZ50" s="1196"/>
      <c r="BA50" s="1196"/>
      <c r="BB50" s="1197">
        <f t="shared" si="1"/>
        <v>0</v>
      </c>
      <c r="BC50" s="1197"/>
      <c r="BD50" s="1197"/>
      <c r="BE50" s="1214"/>
      <c r="BF50" s="1215"/>
      <c r="BG50" s="1216"/>
      <c r="BH50" s="1223"/>
      <c r="BI50" s="1224"/>
      <c r="BJ50" s="1225"/>
      <c r="BK50" s="1198"/>
      <c r="BL50" s="1199"/>
      <c r="BM50" s="1199"/>
      <c r="BN50" s="1200"/>
      <c r="BO50" s="407"/>
    </row>
    <row r="51" spans="2:85" ht="21" customHeight="1">
      <c r="B51" s="1121"/>
      <c r="C51" s="1182" t="s">
        <v>355</v>
      </c>
      <c r="D51" s="1185"/>
      <c r="E51" s="1124"/>
      <c r="F51" s="1124"/>
      <c r="G51" s="1124"/>
      <c r="H51" s="1124"/>
      <c r="I51" s="1124"/>
      <c r="J51" s="1124"/>
      <c r="K51" s="1124"/>
      <c r="L51" s="1124"/>
      <c r="M51" s="1124"/>
      <c r="N51" s="1124"/>
      <c r="O51" s="1124"/>
      <c r="P51" s="1186"/>
      <c r="Q51" s="1187"/>
      <c r="R51" s="1187"/>
      <c r="S51" s="1187"/>
      <c r="T51" s="1187"/>
      <c r="U51" s="1187"/>
      <c r="V51" s="1188"/>
      <c r="W51" s="423"/>
      <c r="X51" s="424"/>
      <c r="Y51" s="424"/>
      <c r="Z51" s="424"/>
      <c r="AA51" s="424"/>
      <c r="AB51" s="424"/>
      <c r="AC51" s="425"/>
      <c r="AD51" s="423"/>
      <c r="AE51" s="424"/>
      <c r="AF51" s="424"/>
      <c r="AG51" s="424"/>
      <c r="AH51" s="424"/>
      <c r="AI51" s="424"/>
      <c r="AJ51" s="425"/>
      <c r="AK51" s="423"/>
      <c r="AL51" s="424"/>
      <c r="AM51" s="424"/>
      <c r="AN51" s="424"/>
      <c r="AO51" s="424"/>
      <c r="AP51" s="424"/>
      <c r="AQ51" s="425"/>
      <c r="AR51" s="423"/>
      <c r="AS51" s="424"/>
      <c r="AT51" s="424"/>
      <c r="AU51" s="424"/>
      <c r="AV51" s="424"/>
      <c r="AW51" s="424"/>
      <c r="AX51" s="425"/>
      <c r="AY51" s="1189">
        <f t="shared" si="0"/>
        <v>0</v>
      </c>
      <c r="AZ51" s="1110"/>
      <c r="BA51" s="1110"/>
      <c r="BB51" s="1116">
        <f t="shared" si="1"/>
        <v>0</v>
      </c>
      <c r="BC51" s="1116"/>
      <c r="BD51" s="1116"/>
      <c r="BE51" s="1174" t="e">
        <f>ROUNDDOWN(SUM(BB51:BD57)/AY60,1)</f>
        <v>#DIV/0!</v>
      </c>
      <c r="BF51" s="1175"/>
      <c r="BG51" s="1176"/>
      <c r="BH51" s="1177">
        <f>ROUNDDOWN(SUM(BB51:BD57)/40,1)</f>
        <v>0</v>
      </c>
      <c r="BI51" s="1178"/>
      <c r="BJ51" s="1179"/>
      <c r="BK51" s="1201"/>
      <c r="BL51" s="1202"/>
      <c r="BM51" s="1202"/>
      <c r="BN51" s="1203"/>
      <c r="BO51" s="407"/>
    </row>
    <row r="52" spans="2:85" ht="21" customHeight="1">
      <c r="B52" s="1121"/>
      <c r="C52" s="1183"/>
      <c r="D52" s="1173"/>
      <c r="E52" s="1105"/>
      <c r="F52" s="1105"/>
      <c r="G52" s="1105"/>
      <c r="H52" s="1105"/>
      <c r="I52" s="1105"/>
      <c r="J52" s="1105"/>
      <c r="K52" s="1105"/>
      <c r="L52" s="1105"/>
      <c r="M52" s="1105"/>
      <c r="N52" s="1105"/>
      <c r="O52" s="1105"/>
      <c r="P52" s="1106"/>
      <c r="Q52" s="1107"/>
      <c r="R52" s="1107"/>
      <c r="S52" s="1107"/>
      <c r="T52" s="1107"/>
      <c r="U52" s="1107"/>
      <c r="V52" s="1108"/>
      <c r="W52" s="408"/>
      <c r="X52" s="409"/>
      <c r="Y52" s="409"/>
      <c r="Z52" s="409"/>
      <c r="AA52" s="409"/>
      <c r="AB52" s="409"/>
      <c r="AC52" s="410"/>
      <c r="AD52" s="408"/>
      <c r="AE52" s="409"/>
      <c r="AF52" s="409"/>
      <c r="AG52" s="409"/>
      <c r="AH52" s="409"/>
      <c r="AI52" s="409"/>
      <c r="AJ52" s="410"/>
      <c r="AK52" s="408"/>
      <c r="AL52" s="409"/>
      <c r="AM52" s="409"/>
      <c r="AN52" s="409"/>
      <c r="AO52" s="409"/>
      <c r="AP52" s="409"/>
      <c r="AQ52" s="410"/>
      <c r="AR52" s="408"/>
      <c r="AS52" s="409"/>
      <c r="AT52" s="409"/>
      <c r="AU52" s="409"/>
      <c r="AV52" s="409"/>
      <c r="AW52" s="409"/>
      <c r="AX52" s="410"/>
      <c r="AY52" s="1169">
        <f t="shared" si="0"/>
        <v>0</v>
      </c>
      <c r="AZ52" s="1077"/>
      <c r="BA52" s="1077"/>
      <c r="BB52" s="1078">
        <f t="shared" si="1"/>
        <v>0</v>
      </c>
      <c r="BC52" s="1078"/>
      <c r="BD52" s="1078"/>
      <c r="BE52" s="1174"/>
      <c r="BF52" s="1175"/>
      <c r="BG52" s="1176"/>
      <c r="BH52" s="1177"/>
      <c r="BI52" s="1178"/>
      <c r="BJ52" s="1179"/>
      <c r="BK52" s="1085"/>
      <c r="BL52" s="1085"/>
      <c r="BM52" s="1085"/>
      <c r="BN52" s="1086"/>
      <c r="BO52" s="407"/>
    </row>
    <row r="53" spans="2:85" ht="21" customHeight="1">
      <c r="B53" s="1121"/>
      <c r="C53" s="1183"/>
      <c r="D53" s="1173"/>
      <c r="E53" s="1105"/>
      <c r="F53" s="1105"/>
      <c r="G53" s="1105"/>
      <c r="H53" s="1105"/>
      <c r="I53" s="1105"/>
      <c r="J53" s="1105"/>
      <c r="K53" s="1105"/>
      <c r="L53" s="1105"/>
      <c r="M53" s="1105"/>
      <c r="N53" s="1105"/>
      <c r="O53" s="1105"/>
      <c r="P53" s="1106"/>
      <c r="Q53" s="1107"/>
      <c r="R53" s="1107"/>
      <c r="S53" s="1107"/>
      <c r="T53" s="1107"/>
      <c r="U53" s="1107"/>
      <c r="V53" s="1108"/>
      <c r="W53" s="408"/>
      <c r="X53" s="409"/>
      <c r="Y53" s="409"/>
      <c r="Z53" s="409"/>
      <c r="AA53" s="409"/>
      <c r="AB53" s="409"/>
      <c r="AC53" s="410"/>
      <c r="AD53" s="408"/>
      <c r="AE53" s="409"/>
      <c r="AF53" s="409"/>
      <c r="AG53" s="409"/>
      <c r="AH53" s="409"/>
      <c r="AI53" s="409"/>
      <c r="AJ53" s="410"/>
      <c r="AK53" s="408"/>
      <c r="AL53" s="409"/>
      <c r="AM53" s="409"/>
      <c r="AN53" s="409"/>
      <c r="AO53" s="409"/>
      <c r="AP53" s="409"/>
      <c r="AQ53" s="410"/>
      <c r="AR53" s="408"/>
      <c r="AS53" s="409"/>
      <c r="AT53" s="409"/>
      <c r="AU53" s="409"/>
      <c r="AV53" s="409"/>
      <c r="AW53" s="409"/>
      <c r="AX53" s="410"/>
      <c r="AY53" s="1169">
        <f t="shared" si="0"/>
        <v>0</v>
      </c>
      <c r="AZ53" s="1077"/>
      <c r="BA53" s="1077"/>
      <c r="BB53" s="1078">
        <f t="shared" si="1"/>
        <v>0</v>
      </c>
      <c r="BC53" s="1078"/>
      <c r="BD53" s="1078"/>
      <c r="BE53" s="1174"/>
      <c r="BF53" s="1175"/>
      <c r="BG53" s="1176"/>
      <c r="BH53" s="1177"/>
      <c r="BI53" s="1178"/>
      <c r="BJ53" s="1179"/>
      <c r="BK53" s="1085"/>
      <c r="BL53" s="1085"/>
      <c r="BM53" s="1085"/>
      <c r="BN53" s="1086"/>
      <c r="BO53" s="407"/>
    </row>
    <row r="54" spans="2:85" ht="21" customHeight="1">
      <c r="B54" s="1121"/>
      <c r="C54" s="1183"/>
      <c r="D54" s="1173"/>
      <c r="E54" s="1105"/>
      <c r="F54" s="1105"/>
      <c r="G54" s="1105"/>
      <c r="H54" s="1105"/>
      <c r="I54" s="1105"/>
      <c r="J54" s="1105"/>
      <c r="K54" s="1105"/>
      <c r="L54" s="1105"/>
      <c r="M54" s="1105"/>
      <c r="N54" s="1105"/>
      <c r="O54" s="1105"/>
      <c r="P54" s="1106"/>
      <c r="Q54" s="1107"/>
      <c r="R54" s="1107"/>
      <c r="S54" s="1107"/>
      <c r="T54" s="1107"/>
      <c r="U54" s="1107"/>
      <c r="V54" s="1108"/>
      <c r="W54" s="408"/>
      <c r="X54" s="409"/>
      <c r="Y54" s="409"/>
      <c r="Z54" s="409"/>
      <c r="AA54" s="409"/>
      <c r="AB54" s="409"/>
      <c r="AC54" s="410"/>
      <c r="AD54" s="408"/>
      <c r="AE54" s="409"/>
      <c r="AF54" s="409"/>
      <c r="AG54" s="409"/>
      <c r="AH54" s="409"/>
      <c r="AI54" s="409"/>
      <c r="AJ54" s="410"/>
      <c r="AK54" s="408"/>
      <c r="AL54" s="409"/>
      <c r="AM54" s="409"/>
      <c r="AN54" s="409"/>
      <c r="AO54" s="409"/>
      <c r="AP54" s="409"/>
      <c r="AQ54" s="410"/>
      <c r="AR54" s="408"/>
      <c r="AS54" s="409"/>
      <c r="AT54" s="409"/>
      <c r="AU54" s="409"/>
      <c r="AV54" s="409"/>
      <c r="AW54" s="409"/>
      <c r="AX54" s="410"/>
      <c r="AY54" s="1169">
        <f t="shared" si="0"/>
        <v>0</v>
      </c>
      <c r="AZ54" s="1077"/>
      <c r="BA54" s="1077"/>
      <c r="BB54" s="1078">
        <f t="shared" si="1"/>
        <v>0</v>
      </c>
      <c r="BC54" s="1078"/>
      <c r="BD54" s="1078"/>
      <c r="BE54" s="1174"/>
      <c r="BF54" s="1175"/>
      <c r="BG54" s="1176"/>
      <c r="BH54" s="1177"/>
      <c r="BI54" s="1178"/>
      <c r="BJ54" s="1179"/>
      <c r="BK54" s="1085"/>
      <c r="BL54" s="1085"/>
      <c r="BM54" s="1085"/>
      <c r="BN54" s="1086"/>
    </row>
    <row r="55" spans="2:85" ht="21" customHeight="1">
      <c r="B55" s="1121"/>
      <c r="C55" s="1183"/>
      <c r="D55" s="1173"/>
      <c r="E55" s="1105"/>
      <c r="F55" s="1105"/>
      <c r="G55" s="1105"/>
      <c r="H55" s="1105"/>
      <c r="I55" s="1105"/>
      <c r="J55" s="1105"/>
      <c r="K55" s="1105"/>
      <c r="L55" s="1105"/>
      <c r="M55" s="1105"/>
      <c r="N55" s="1105"/>
      <c r="O55" s="1105"/>
      <c r="P55" s="1106"/>
      <c r="Q55" s="1107"/>
      <c r="R55" s="1107"/>
      <c r="S55" s="1107"/>
      <c r="T55" s="1107"/>
      <c r="U55" s="1107"/>
      <c r="V55" s="1108"/>
      <c r="W55" s="408"/>
      <c r="X55" s="409"/>
      <c r="Y55" s="409"/>
      <c r="Z55" s="409"/>
      <c r="AA55" s="409"/>
      <c r="AB55" s="409"/>
      <c r="AC55" s="410"/>
      <c r="AD55" s="408"/>
      <c r="AE55" s="409"/>
      <c r="AF55" s="409"/>
      <c r="AG55" s="409"/>
      <c r="AH55" s="409"/>
      <c r="AI55" s="409"/>
      <c r="AJ55" s="410"/>
      <c r="AK55" s="408"/>
      <c r="AL55" s="409"/>
      <c r="AM55" s="409"/>
      <c r="AN55" s="409"/>
      <c r="AO55" s="409"/>
      <c r="AP55" s="409"/>
      <c r="AQ55" s="410"/>
      <c r="AR55" s="408"/>
      <c r="AS55" s="409"/>
      <c r="AT55" s="409"/>
      <c r="AU55" s="409"/>
      <c r="AV55" s="409"/>
      <c r="AW55" s="409"/>
      <c r="AX55" s="410"/>
      <c r="AY55" s="1169">
        <f t="shared" si="0"/>
        <v>0</v>
      </c>
      <c r="AZ55" s="1077"/>
      <c r="BA55" s="1077"/>
      <c r="BB55" s="1078">
        <f t="shared" si="1"/>
        <v>0</v>
      </c>
      <c r="BC55" s="1078"/>
      <c r="BD55" s="1078"/>
      <c r="BE55" s="1174"/>
      <c r="BF55" s="1175"/>
      <c r="BG55" s="1176"/>
      <c r="BH55" s="1177"/>
      <c r="BI55" s="1178"/>
      <c r="BJ55" s="1179"/>
      <c r="BK55" s="1085"/>
      <c r="BL55" s="1085"/>
      <c r="BM55" s="1085"/>
      <c r="BN55" s="1086"/>
      <c r="CE55" s="264"/>
      <c r="CF55" s="264"/>
      <c r="CG55" s="264"/>
    </row>
    <row r="56" spans="2:85" ht="21" customHeight="1">
      <c r="B56" s="1121"/>
      <c r="C56" s="1183"/>
      <c r="D56" s="1173"/>
      <c r="E56" s="1105"/>
      <c r="F56" s="1105"/>
      <c r="G56" s="1105"/>
      <c r="H56" s="1105"/>
      <c r="I56" s="1105"/>
      <c r="J56" s="1105"/>
      <c r="K56" s="1105"/>
      <c r="L56" s="1105"/>
      <c r="M56" s="1105"/>
      <c r="N56" s="1105"/>
      <c r="O56" s="1105"/>
      <c r="P56" s="1106"/>
      <c r="Q56" s="1107"/>
      <c r="R56" s="1107"/>
      <c r="S56" s="1107"/>
      <c r="T56" s="1107"/>
      <c r="U56" s="1107"/>
      <c r="V56" s="1108"/>
      <c r="W56" s="408"/>
      <c r="X56" s="409"/>
      <c r="Y56" s="409"/>
      <c r="Z56" s="409"/>
      <c r="AA56" s="409"/>
      <c r="AB56" s="409"/>
      <c r="AC56" s="410"/>
      <c r="AD56" s="408"/>
      <c r="AE56" s="409"/>
      <c r="AF56" s="409"/>
      <c r="AG56" s="409"/>
      <c r="AH56" s="409"/>
      <c r="AI56" s="409"/>
      <c r="AJ56" s="410"/>
      <c r="AK56" s="408"/>
      <c r="AL56" s="409"/>
      <c r="AM56" s="409"/>
      <c r="AN56" s="409"/>
      <c r="AO56" s="409"/>
      <c r="AP56" s="409"/>
      <c r="AQ56" s="410"/>
      <c r="AR56" s="408"/>
      <c r="AS56" s="409"/>
      <c r="AT56" s="409"/>
      <c r="AU56" s="409"/>
      <c r="AV56" s="409"/>
      <c r="AW56" s="409"/>
      <c r="AX56" s="410"/>
      <c r="AY56" s="1169">
        <f t="shared" si="0"/>
        <v>0</v>
      </c>
      <c r="AZ56" s="1077"/>
      <c r="BA56" s="1077"/>
      <c r="BB56" s="1078">
        <f t="shared" si="1"/>
        <v>0</v>
      </c>
      <c r="BC56" s="1078"/>
      <c r="BD56" s="1078"/>
      <c r="BE56" s="1174"/>
      <c r="BF56" s="1175"/>
      <c r="BG56" s="1176"/>
      <c r="BH56" s="1177"/>
      <c r="BI56" s="1178"/>
      <c r="BJ56" s="1179"/>
      <c r="BK56" s="1085"/>
      <c r="BL56" s="1085"/>
      <c r="BM56" s="1085"/>
      <c r="BN56" s="1086"/>
      <c r="CE56" s="264"/>
      <c r="CF56" s="264"/>
      <c r="CG56" s="264"/>
    </row>
    <row r="57" spans="2:85" ht="21" customHeight="1" thickBot="1">
      <c r="B57" s="1121"/>
      <c r="C57" s="1184"/>
      <c r="D57" s="1180"/>
      <c r="E57" s="1181"/>
      <c r="F57" s="1181"/>
      <c r="G57" s="1181"/>
      <c r="H57" s="1181"/>
      <c r="I57" s="1181"/>
      <c r="J57" s="1090"/>
      <c r="K57" s="1090"/>
      <c r="L57" s="1090"/>
      <c r="M57" s="1090"/>
      <c r="N57" s="1090"/>
      <c r="O57" s="1090"/>
      <c r="P57" s="1091"/>
      <c r="Q57" s="1092"/>
      <c r="R57" s="1092"/>
      <c r="S57" s="1092"/>
      <c r="T57" s="1092"/>
      <c r="U57" s="1092"/>
      <c r="V57" s="1093"/>
      <c r="W57" s="419"/>
      <c r="X57" s="420"/>
      <c r="Y57" s="420"/>
      <c r="Z57" s="420"/>
      <c r="AA57" s="420"/>
      <c r="AB57" s="420"/>
      <c r="AC57" s="421"/>
      <c r="AD57" s="419"/>
      <c r="AE57" s="420"/>
      <c r="AF57" s="420"/>
      <c r="AG57" s="420"/>
      <c r="AH57" s="420"/>
      <c r="AI57" s="420"/>
      <c r="AJ57" s="421"/>
      <c r="AK57" s="419"/>
      <c r="AL57" s="420"/>
      <c r="AM57" s="420"/>
      <c r="AN57" s="420"/>
      <c r="AO57" s="420"/>
      <c r="AP57" s="420"/>
      <c r="AQ57" s="421"/>
      <c r="AR57" s="419"/>
      <c r="AS57" s="420"/>
      <c r="AT57" s="420"/>
      <c r="AU57" s="420"/>
      <c r="AV57" s="420"/>
      <c r="AW57" s="420"/>
      <c r="AX57" s="421"/>
      <c r="AY57" s="1168">
        <f>SUM(W57:AX57)</f>
        <v>0</v>
      </c>
      <c r="AZ57" s="1095"/>
      <c r="BA57" s="1095"/>
      <c r="BB57" s="1096">
        <f t="shared" si="1"/>
        <v>0</v>
      </c>
      <c r="BC57" s="1096"/>
      <c r="BD57" s="1096"/>
      <c r="BE57" s="1174"/>
      <c r="BF57" s="1175"/>
      <c r="BG57" s="1176"/>
      <c r="BH57" s="1177"/>
      <c r="BI57" s="1178"/>
      <c r="BJ57" s="1179"/>
      <c r="BK57" s="1087"/>
      <c r="BL57" s="1087"/>
      <c r="BM57" s="1087"/>
      <c r="BN57" s="1088"/>
    </row>
    <row r="58" spans="2:85" ht="21" customHeight="1" thickBot="1">
      <c r="B58" s="1121"/>
      <c r="C58" s="1127" t="s">
        <v>443</v>
      </c>
      <c r="D58" s="1128"/>
      <c r="E58" s="1128"/>
      <c r="F58" s="1128"/>
      <c r="G58" s="1128"/>
      <c r="H58" s="1128"/>
      <c r="I58" s="1128"/>
      <c r="J58" s="1128"/>
      <c r="K58" s="1128"/>
      <c r="L58" s="1128"/>
      <c r="M58" s="1128"/>
      <c r="N58" s="1128"/>
      <c r="O58" s="1128"/>
      <c r="P58" s="1128"/>
      <c r="Q58" s="1128"/>
      <c r="R58" s="1128"/>
      <c r="S58" s="1128"/>
      <c r="T58" s="1128"/>
      <c r="U58" s="1128"/>
      <c r="V58" s="1129"/>
      <c r="W58" s="427">
        <f t="shared" ref="W58:AX58" si="2">SUM(W43:W57)</f>
        <v>0</v>
      </c>
      <c r="X58" s="428">
        <f t="shared" si="2"/>
        <v>0</v>
      </c>
      <c r="Y58" s="428">
        <f t="shared" si="2"/>
        <v>0</v>
      </c>
      <c r="Z58" s="428">
        <f t="shared" si="2"/>
        <v>0</v>
      </c>
      <c r="AA58" s="428">
        <f t="shared" si="2"/>
        <v>0</v>
      </c>
      <c r="AB58" s="428">
        <f t="shared" si="2"/>
        <v>0</v>
      </c>
      <c r="AC58" s="429">
        <f t="shared" si="2"/>
        <v>0</v>
      </c>
      <c r="AD58" s="427">
        <f t="shared" si="2"/>
        <v>0</v>
      </c>
      <c r="AE58" s="428">
        <f t="shared" si="2"/>
        <v>0</v>
      </c>
      <c r="AF58" s="428">
        <f t="shared" si="2"/>
        <v>0</v>
      </c>
      <c r="AG58" s="428">
        <f t="shared" si="2"/>
        <v>0</v>
      </c>
      <c r="AH58" s="428">
        <f t="shared" si="2"/>
        <v>0</v>
      </c>
      <c r="AI58" s="428">
        <f t="shared" si="2"/>
        <v>0</v>
      </c>
      <c r="AJ58" s="429">
        <f t="shared" si="2"/>
        <v>0</v>
      </c>
      <c r="AK58" s="427">
        <f t="shared" si="2"/>
        <v>0</v>
      </c>
      <c r="AL58" s="428">
        <f t="shared" si="2"/>
        <v>0</v>
      </c>
      <c r="AM58" s="428">
        <f t="shared" si="2"/>
        <v>0</v>
      </c>
      <c r="AN58" s="428">
        <f t="shared" si="2"/>
        <v>0</v>
      </c>
      <c r="AO58" s="428">
        <f t="shared" si="2"/>
        <v>0</v>
      </c>
      <c r="AP58" s="428">
        <f t="shared" si="2"/>
        <v>0</v>
      </c>
      <c r="AQ58" s="429">
        <f t="shared" si="2"/>
        <v>0</v>
      </c>
      <c r="AR58" s="427">
        <f t="shared" si="2"/>
        <v>0</v>
      </c>
      <c r="AS58" s="428">
        <f t="shared" si="2"/>
        <v>0</v>
      </c>
      <c r="AT58" s="428">
        <f t="shared" si="2"/>
        <v>0</v>
      </c>
      <c r="AU58" s="428">
        <f t="shared" si="2"/>
        <v>0</v>
      </c>
      <c r="AV58" s="428">
        <f t="shared" si="2"/>
        <v>0</v>
      </c>
      <c r="AW58" s="428">
        <f t="shared" si="2"/>
        <v>0</v>
      </c>
      <c r="AX58" s="429">
        <f t="shared" si="2"/>
        <v>0</v>
      </c>
      <c r="AY58" s="1158">
        <f>SUM(AY37:BA53)</f>
        <v>0</v>
      </c>
      <c r="AZ58" s="1159"/>
      <c r="BA58" s="1159"/>
      <c r="BB58" s="1160">
        <f>SUM($BB$43:$BD$57)</f>
        <v>0</v>
      </c>
      <c r="BC58" s="1160"/>
      <c r="BD58" s="1160"/>
      <c r="BE58" s="1170" t="e">
        <f>SUM(BE43:BG57)</f>
        <v>#DIV/0!</v>
      </c>
      <c r="BF58" s="1170"/>
      <c r="BG58" s="1170"/>
      <c r="BH58" s="1171">
        <f>SUM(BH43:BJ57)</f>
        <v>0</v>
      </c>
      <c r="BI58" s="1172"/>
      <c r="BJ58" s="1172"/>
      <c r="BK58" s="1166"/>
      <c r="BL58" s="1166"/>
      <c r="BM58" s="1166"/>
      <c r="BN58" s="1167"/>
    </row>
    <row r="59" spans="2:85" ht="21" customHeight="1" thickBot="1">
      <c r="B59" s="1251"/>
      <c r="C59" s="1127" t="s">
        <v>444</v>
      </c>
      <c r="D59" s="1128"/>
      <c r="E59" s="1128"/>
      <c r="F59" s="1128"/>
      <c r="G59" s="1128"/>
      <c r="H59" s="1128"/>
      <c r="I59" s="1128"/>
      <c r="J59" s="1128"/>
      <c r="K59" s="1128"/>
      <c r="L59" s="1128"/>
      <c r="M59" s="1128"/>
      <c r="N59" s="1128"/>
      <c r="O59" s="1128"/>
      <c r="P59" s="1128"/>
      <c r="Q59" s="1128"/>
      <c r="R59" s="1128"/>
      <c r="S59" s="1128"/>
      <c r="T59" s="1128"/>
      <c r="U59" s="1128"/>
      <c r="V59" s="1129"/>
      <c r="W59" s="430">
        <f t="shared" ref="W59:AM59" si="3">SUM(W37:W54)</f>
        <v>0</v>
      </c>
      <c r="X59" s="431">
        <f t="shared" si="3"/>
        <v>0</v>
      </c>
      <c r="Y59" s="431">
        <f t="shared" si="3"/>
        <v>0</v>
      </c>
      <c r="Z59" s="431">
        <f t="shared" si="3"/>
        <v>0</v>
      </c>
      <c r="AA59" s="431">
        <f t="shared" si="3"/>
        <v>0</v>
      </c>
      <c r="AB59" s="431">
        <f t="shared" si="3"/>
        <v>0</v>
      </c>
      <c r="AC59" s="432">
        <f t="shared" si="3"/>
        <v>0</v>
      </c>
      <c r="AD59" s="430">
        <f t="shared" si="3"/>
        <v>0</v>
      </c>
      <c r="AE59" s="431">
        <f t="shared" si="3"/>
        <v>0</v>
      </c>
      <c r="AF59" s="431">
        <f t="shared" si="3"/>
        <v>0</v>
      </c>
      <c r="AG59" s="431">
        <f t="shared" si="3"/>
        <v>0</v>
      </c>
      <c r="AH59" s="431">
        <f t="shared" si="3"/>
        <v>0</v>
      </c>
      <c r="AI59" s="431">
        <f t="shared" si="3"/>
        <v>0</v>
      </c>
      <c r="AJ59" s="432">
        <f t="shared" si="3"/>
        <v>0</v>
      </c>
      <c r="AK59" s="430">
        <f t="shared" si="3"/>
        <v>0</v>
      </c>
      <c r="AL59" s="431">
        <f t="shared" si="3"/>
        <v>0</v>
      </c>
      <c r="AM59" s="431">
        <f t="shared" si="3"/>
        <v>0</v>
      </c>
      <c r="AN59" s="431">
        <f>SUM(AN37:AN55)</f>
        <v>0</v>
      </c>
      <c r="AO59" s="431">
        <f t="shared" ref="AO59:AX59" si="4">SUM(AO37:AO54)</f>
        <v>0</v>
      </c>
      <c r="AP59" s="431">
        <f t="shared" si="4"/>
        <v>0</v>
      </c>
      <c r="AQ59" s="432">
        <f t="shared" si="4"/>
        <v>0</v>
      </c>
      <c r="AR59" s="430">
        <f t="shared" si="4"/>
        <v>0</v>
      </c>
      <c r="AS59" s="431">
        <f t="shared" si="4"/>
        <v>0</v>
      </c>
      <c r="AT59" s="431">
        <f t="shared" si="4"/>
        <v>0</v>
      </c>
      <c r="AU59" s="431">
        <f t="shared" si="4"/>
        <v>0</v>
      </c>
      <c r="AV59" s="431">
        <f t="shared" si="4"/>
        <v>0</v>
      </c>
      <c r="AW59" s="431">
        <f t="shared" si="4"/>
        <v>0</v>
      </c>
      <c r="AX59" s="432">
        <f t="shared" si="4"/>
        <v>0</v>
      </c>
      <c r="AY59" s="1158">
        <f>SUM(AY38:BA54)</f>
        <v>0</v>
      </c>
      <c r="AZ59" s="1159"/>
      <c r="BA59" s="1159"/>
      <c r="BB59" s="1160">
        <f>SUM($BB$37:$BD$57)</f>
        <v>0</v>
      </c>
      <c r="BC59" s="1160"/>
      <c r="BD59" s="1160"/>
      <c r="BE59" s="1161"/>
      <c r="BF59" s="1162"/>
      <c r="BG59" s="1163"/>
      <c r="BH59" s="1164"/>
      <c r="BI59" s="1165"/>
      <c r="BJ59" s="1165"/>
      <c r="BK59" s="1166"/>
      <c r="BL59" s="1166"/>
      <c r="BM59" s="1166"/>
      <c r="BN59" s="1167"/>
    </row>
    <row r="60" spans="2:85" ht="21" customHeight="1" thickBot="1">
      <c r="B60" s="433" t="s">
        <v>445</v>
      </c>
      <c r="C60" s="434"/>
      <c r="D60" s="435"/>
      <c r="E60" s="426"/>
      <c r="F60" s="426"/>
      <c r="G60" s="426"/>
      <c r="H60" s="426"/>
      <c r="I60" s="426"/>
      <c r="J60" s="426"/>
      <c r="K60" s="426"/>
      <c r="L60" s="426"/>
      <c r="M60" s="426"/>
      <c r="N60" s="426"/>
      <c r="O60" s="426"/>
      <c r="P60" s="426"/>
      <c r="Q60" s="426"/>
      <c r="R60" s="426"/>
      <c r="S60" s="426"/>
      <c r="T60" s="426"/>
      <c r="U60" s="426"/>
      <c r="V60" s="426"/>
      <c r="W60" s="386"/>
      <c r="X60" s="386"/>
      <c r="Y60" s="386"/>
      <c r="Z60" s="386"/>
      <c r="AA60" s="386"/>
      <c r="AB60" s="386"/>
      <c r="AC60" s="386"/>
      <c r="AD60" s="386"/>
      <c r="AE60" s="386"/>
      <c r="AF60" s="386"/>
      <c r="AG60" s="386"/>
      <c r="AH60" s="386"/>
      <c r="AI60" s="386"/>
      <c r="AJ60" s="386"/>
      <c r="AK60" s="386"/>
      <c r="AL60" s="386"/>
      <c r="AM60" s="386"/>
      <c r="AN60" s="386"/>
      <c r="AO60" s="386"/>
      <c r="AP60" s="386"/>
      <c r="AQ60" s="386"/>
      <c r="AR60" s="386"/>
      <c r="AS60" s="386"/>
      <c r="AT60" s="386"/>
      <c r="AU60" s="386"/>
      <c r="AV60" s="386"/>
      <c r="AW60" s="386"/>
      <c r="AX60" s="393"/>
      <c r="AY60" s="1130"/>
      <c r="AZ60" s="1131"/>
      <c r="BA60" s="1131"/>
      <c r="BB60" s="1131"/>
      <c r="BC60" s="1131"/>
      <c r="BD60" s="1131"/>
      <c r="BE60" s="1131"/>
      <c r="BF60" s="1131"/>
      <c r="BG60" s="1131"/>
      <c r="BH60" s="1131"/>
      <c r="BI60" s="1131"/>
      <c r="BJ60" s="1131"/>
      <c r="BK60" s="1131"/>
      <c r="BL60" s="1131"/>
      <c r="BM60" s="1131"/>
      <c r="BN60" s="1132"/>
    </row>
    <row r="61" spans="2:85" ht="21" customHeight="1">
      <c r="G61" s="263"/>
    </row>
    <row r="62" spans="2:85" ht="21" customHeight="1" thickBot="1">
      <c r="B62" s="537" t="s">
        <v>520</v>
      </c>
      <c r="D62" s="338"/>
      <c r="E62" s="338"/>
      <c r="F62" s="338"/>
      <c r="G62" s="338"/>
      <c r="H62" s="338"/>
      <c r="I62" s="338"/>
      <c r="J62" s="338"/>
      <c r="K62" s="338"/>
      <c r="L62" s="338"/>
      <c r="M62" s="338"/>
      <c r="N62" s="338"/>
      <c r="O62" s="338"/>
      <c r="P62" s="338"/>
      <c r="Q62" s="338"/>
      <c r="R62" s="338"/>
      <c r="S62" s="338"/>
      <c r="T62" s="338"/>
      <c r="U62" s="338"/>
      <c r="V62" s="338"/>
      <c r="W62" s="338"/>
      <c r="X62" s="338"/>
      <c r="Y62" s="338"/>
      <c r="Z62" s="338"/>
      <c r="AA62" s="338"/>
      <c r="AB62" s="338"/>
      <c r="AC62" s="338"/>
      <c r="AD62" s="338"/>
      <c r="AE62" s="338"/>
      <c r="AF62" s="338"/>
      <c r="AG62" s="338"/>
      <c r="AH62" s="338"/>
      <c r="AI62" s="338"/>
      <c r="AJ62" s="338"/>
      <c r="AK62" s="338"/>
      <c r="AL62" s="338"/>
      <c r="AM62" s="338"/>
      <c r="AN62" s="338"/>
      <c r="AO62" s="338"/>
      <c r="AP62" s="338"/>
      <c r="AQ62" s="338"/>
      <c r="AR62" s="338"/>
      <c r="AS62" s="338"/>
      <c r="AT62" s="338"/>
      <c r="AU62" s="338"/>
      <c r="AV62" s="338"/>
      <c r="AW62" s="338"/>
      <c r="AX62" s="338"/>
      <c r="AY62" s="338"/>
      <c r="AZ62" s="338"/>
      <c r="BA62" s="327"/>
      <c r="BB62" s="338"/>
      <c r="BC62" s="327"/>
      <c r="BD62" s="327"/>
      <c r="BE62" s="338"/>
      <c r="BF62" s="327"/>
      <c r="BG62" s="338"/>
      <c r="BH62" s="338"/>
      <c r="BI62" s="338"/>
      <c r="BJ62" s="338"/>
      <c r="BK62" s="338"/>
      <c r="BL62" s="338"/>
      <c r="BM62" s="338"/>
      <c r="BN62" s="338"/>
    </row>
    <row r="63" spans="2:85" ht="21" customHeight="1" thickBot="1">
      <c r="B63" s="1133"/>
      <c r="C63" s="391"/>
      <c r="D63" s="1135" t="s">
        <v>70</v>
      </c>
      <c r="E63" s="1135"/>
      <c r="F63" s="1135"/>
      <c r="G63" s="1135"/>
      <c r="H63" s="1135"/>
      <c r="I63" s="1136"/>
      <c r="J63" s="1139" t="s">
        <v>426</v>
      </c>
      <c r="K63" s="1140"/>
      <c r="L63" s="1140"/>
      <c r="M63" s="1140"/>
      <c r="N63" s="1140"/>
      <c r="O63" s="1141"/>
      <c r="P63" s="1145" t="s">
        <v>71</v>
      </c>
      <c r="Q63" s="1135"/>
      <c r="R63" s="1135"/>
      <c r="S63" s="1135"/>
      <c r="T63" s="1135"/>
      <c r="U63" s="1135"/>
      <c r="V63" s="1146"/>
      <c r="W63" s="1149" t="s">
        <v>427</v>
      </c>
      <c r="X63" s="1150"/>
      <c r="Y63" s="1150"/>
      <c r="Z63" s="1150"/>
      <c r="AA63" s="1150"/>
      <c r="AB63" s="1150"/>
      <c r="AC63" s="1151"/>
      <c r="AD63" s="1149" t="s">
        <v>428</v>
      </c>
      <c r="AE63" s="1150"/>
      <c r="AF63" s="1150"/>
      <c r="AG63" s="1150"/>
      <c r="AH63" s="1150"/>
      <c r="AI63" s="1150"/>
      <c r="AJ63" s="1151"/>
      <c r="AK63" s="1149" t="s">
        <v>429</v>
      </c>
      <c r="AL63" s="1150"/>
      <c r="AM63" s="1150"/>
      <c r="AN63" s="1150"/>
      <c r="AO63" s="1150"/>
      <c r="AP63" s="1150"/>
      <c r="AQ63" s="1151"/>
      <c r="AR63" s="1133" t="s">
        <v>430</v>
      </c>
      <c r="AS63" s="1135"/>
      <c r="AT63" s="1135"/>
      <c r="AU63" s="1135"/>
      <c r="AV63" s="1135"/>
      <c r="AW63" s="1135"/>
      <c r="AX63" s="1135"/>
      <c r="AY63" s="1152" t="s">
        <v>431</v>
      </c>
      <c r="AZ63" s="1153"/>
      <c r="BA63" s="1153"/>
      <c r="BB63" s="1153" t="s">
        <v>432</v>
      </c>
      <c r="BC63" s="1153"/>
      <c r="BD63" s="1153"/>
      <c r="BE63" s="1153" t="s">
        <v>434</v>
      </c>
      <c r="BF63" s="1153"/>
      <c r="BG63" s="1153"/>
      <c r="BH63" s="1153"/>
      <c r="BI63" s="1153"/>
      <c r="BJ63" s="1153"/>
      <c r="BK63" s="1150" t="s">
        <v>435</v>
      </c>
      <c r="BL63" s="1150"/>
      <c r="BM63" s="1150"/>
      <c r="BN63" s="1151"/>
    </row>
    <row r="64" spans="2:85" ht="21" customHeight="1" thickBot="1">
      <c r="B64" s="1134"/>
      <c r="C64" s="392"/>
      <c r="D64" s="1137"/>
      <c r="E64" s="1137"/>
      <c r="F64" s="1137"/>
      <c r="G64" s="1137"/>
      <c r="H64" s="1137"/>
      <c r="I64" s="1138"/>
      <c r="J64" s="1142"/>
      <c r="K64" s="1143"/>
      <c r="L64" s="1143"/>
      <c r="M64" s="1143"/>
      <c r="N64" s="1143"/>
      <c r="O64" s="1144"/>
      <c r="P64" s="1147"/>
      <c r="Q64" s="1137"/>
      <c r="R64" s="1137"/>
      <c r="S64" s="1137"/>
      <c r="T64" s="1137"/>
      <c r="U64" s="1137"/>
      <c r="V64" s="1148"/>
      <c r="W64" s="394" t="s">
        <v>203</v>
      </c>
      <c r="X64" s="395" t="s">
        <v>436</v>
      </c>
      <c r="Y64" s="395" t="s">
        <v>437</v>
      </c>
      <c r="Z64" s="395" t="s">
        <v>438</v>
      </c>
      <c r="AA64" s="395" t="s">
        <v>439</v>
      </c>
      <c r="AB64" s="395" t="s">
        <v>440</v>
      </c>
      <c r="AC64" s="396" t="s">
        <v>204</v>
      </c>
      <c r="AD64" s="394" t="s">
        <v>203</v>
      </c>
      <c r="AE64" s="395" t="s">
        <v>436</v>
      </c>
      <c r="AF64" s="395" t="s">
        <v>437</v>
      </c>
      <c r="AG64" s="395" t="s">
        <v>438</v>
      </c>
      <c r="AH64" s="395" t="s">
        <v>439</v>
      </c>
      <c r="AI64" s="395" t="s">
        <v>440</v>
      </c>
      <c r="AJ64" s="396" t="s">
        <v>204</v>
      </c>
      <c r="AK64" s="394" t="s">
        <v>203</v>
      </c>
      <c r="AL64" s="395" t="s">
        <v>436</v>
      </c>
      <c r="AM64" s="395" t="s">
        <v>437</v>
      </c>
      <c r="AN64" s="395" t="s">
        <v>438</v>
      </c>
      <c r="AO64" s="395" t="s">
        <v>439</v>
      </c>
      <c r="AP64" s="395" t="s">
        <v>440</v>
      </c>
      <c r="AQ64" s="396" t="s">
        <v>204</v>
      </c>
      <c r="AR64" s="397" t="s">
        <v>203</v>
      </c>
      <c r="AS64" s="398" t="s">
        <v>436</v>
      </c>
      <c r="AT64" s="398" t="s">
        <v>437</v>
      </c>
      <c r="AU64" s="398" t="s">
        <v>438</v>
      </c>
      <c r="AV64" s="398" t="s">
        <v>439</v>
      </c>
      <c r="AW64" s="398" t="s">
        <v>440</v>
      </c>
      <c r="AX64" s="436" t="s">
        <v>204</v>
      </c>
      <c r="AY64" s="1154"/>
      <c r="AZ64" s="1155"/>
      <c r="BA64" s="1155"/>
      <c r="BB64" s="1155"/>
      <c r="BC64" s="1155"/>
      <c r="BD64" s="1155"/>
      <c r="BE64" s="1155"/>
      <c r="BF64" s="1155"/>
      <c r="BG64" s="1155"/>
      <c r="BH64" s="1155"/>
      <c r="BI64" s="1155"/>
      <c r="BJ64" s="1155"/>
      <c r="BK64" s="1156"/>
      <c r="BL64" s="1156"/>
      <c r="BM64" s="1156"/>
      <c r="BN64" s="1157"/>
    </row>
    <row r="65" spans="2:66" ht="21" customHeight="1">
      <c r="B65" s="1121"/>
      <c r="C65" s="1122" t="s">
        <v>364</v>
      </c>
      <c r="D65" s="1123"/>
      <c r="E65" s="1124"/>
      <c r="F65" s="1124"/>
      <c r="G65" s="1124"/>
      <c r="H65" s="1124"/>
      <c r="I65" s="1124"/>
      <c r="J65" s="1124"/>
      <c r="K65" s="1124"/>
      <c r="L65" s="1124"/>
      <c r="M65" s="1124"/>
      <c r="N65" s="1124"/>
      <c r="O65" s="1124"/>
      <c r="P65" s="1125"/>
      <c r="Q65" s="1125"/>
      <c r="R65" s="1125"/>
      <c r="S65" s="1125"/>
      <c r="T65" s="1125"/>
      <c r="U65" s="1125"/>
      <c r="V65" s="1126"/>
      <c r="W65" s="415"/>
      <c r="X65" s="405"/>
      <c r="Y65" s="405"/>
      <c r="Z65" s="405"/>
      <c r="AA65" s="405"/>
      <c r="AB65" s="405"/>
      <c r="AC65" s="406"/>
      <c r="AD65" s="404"/>
      <c r="AE65" s="405"/>
      <c r="AF65" s="405"/>
      <c r="AG65" s="405"/>
      <c r="AH65" s="405"/>
      <c r="AI65" s="405"/>
      <c r="AJ65" s="406"/>
      <c r="AK65" s="404"/>
      <c r="AL65" s="405"/>
      <c r="AM65" s="405"/>
      <c r="AN65" s="405"/>
      <c r="AO65" s="405"/>
      <c r="AP65" s="405"/>
      <c r="AQ65" s="406"/>
      <c r="AR65" s="404"/>
      <c r="AS65" s="405"/>
      <c r="AT65" s="405"/>
      <c r="AU65" s="405"/>
      <c r="AV65" s="405"/>
      <c r="AW65" s="405"/>
      <c r="AX65" s="406"/>
      <c r="AY65" s="1109">
        <f t="shared" ref="AY65:AY72" si="5">SUM(W65:AX65)</f>
        <v>0</v>
      </c>
      <c r="AZ65" s="1110"/>
      <c r="BA65" s="1110"/>
      <c r="BB65" s="1116">
        <f>AY65/4</f>
        <v>0</v>
      </c>
      <c r="BC65" s="1116"/>
      <c r="BD65" s="1117"/>
      <c r="BE65" s="1118">
        <f>ROUNDDOWN(SUM($BB$65:$BD$72)/40,1)</f>
        <v>0</v>
      </c>
      <c r="BF65" s="1118"/>
      <c r="BG65" s="1118"/>
      <c r="BH65" s="1118"/>
      <c r="BI65" s="1118"/>
      <c r="BJ65" s="1118"/>
      <c r="BK65" s="1111"/>
      <c r="BL65" s="1111"/>
      <c r="BM65" s="1111"/>
      <c r="BN65" s="1112"/>
    </row>
    <row r="66" spans="2:66" ht="21" customHeight="1">
      <c r="B66" s="1121"/>
      <c r="C66" s="1121"/>
      <c r="D66" s="1113"/>
      <c r="E66" s="1105"/>
      <c r="F66" s="1105"/>
      <c r="G66" s="1105"/>
      <c r="H66" s="1105"/>
      <c r="I66" s="1105"/>
      <c r="J66" s="1105"/>
      <c r="K66" s="1105"/>
      <c r="L66" s="1105"/>
      <c r="M66" s="1105"/>
      <c r="N66" s="1105"/>
      <c r="O66" s="1105"/>
      <c r="P66" s="1114"/>
      <c r="Q66" s="1114"/>
      <c r="R66" s="1114"/>
      <c r="S66" s="1114"/>
      <c r="T66" s="1114"/>
      <c r="U66" s="1114"/>
      <c r="V66" s="1115"/>
      <c r="W66" s="417"/>
      <c r="X66" s="409"/>
      <c r="Y66" s="409"/>
      <c r="Z66" s="409"/>
      <c r="AA66" s="409"/>
      <c r="AB66" s="409"/>
      <c r="AC66" s="410"/>
      <c r="AD66" s="408"/>
      <c r="AE66" s="409"/>
      <c r="AF66" s="409"/>
      <c r="AG66" s="409"/>
      <c r="AH66" s="409"/>
      <c r="AI66" s="409"/>
      <c r="AJ66" s="410"/>
      <c r="AK66" s="408"/>
      <c r="AL66" s="409"/>
      <c r="AM66" s="409"/>
      <c r="AN66" s="409"/>
      <c r="AO66" s="409"/>
      <c r="AP66" s="409"/>
      <c r="AQ66" s="410"/>
      <c r="AR66" s="417"/>
      <c r="AS66" s="409"/>
      <c r="AT66" s="409"/>
      <c r="AU66" s="409"/>
      <c r="AV66" s="409"/>
      <c r="AW66" s="409"/>
      <c r="AX66" s="410"/>
      <c r="AY66" s="1076">
        <f t="shared" si="5"/>
        <v>0</v>
      </c>
      <c r="AZ66" s="1077"/>
      <c r="BA66" s="1077"/>
      <c r="BB66" s="1078">
        <f>AY66/4</f>
        <v>0</v>
      </c>
      <c r="BC66" s="1078"/>
      <c r="BD66" s="1079"/>
      <c r="BE66" s="1119"/>
      <c r="BF66" s="1119"/>
      <c r="BG66" s="1119"/>
      <c r="BH66" s="1119"/>
      <c r="BI66" s="1119"/>
      <c r="BJ66" s="1119"/>
      <c r="BK66" s="1085"/>
      <c r="BL66" s="1085"/>
      <c r="BM66" s="1085"/>
      <c r="BN66" s="1086"/>
    </row>
    <row r="67" spans="2:66" ht="21" customHeight="1">
      <c r="B67" s="1121"/>
      <c r="C67" s="1121"/>
      <c r="D67" s="1113"/>
      <c r="E67" s="1105"/>
      <c r="F67" s="1105"/>
      <c r="G67" s="1105"/>
      <c r="H67" s="1105"/>
      <c r="I67" s="1105"/>
      <c r="J67" s="1105"/>
      <c r="K67" s="1105"/>
      <c r="L67" s="1105"/>
      <c r="M67" s="1105"/>
      <c r="N67" s="1105"/>
      <c r="O67" s="1105"/>
      <c r="P67" s="1114"/>
      <c r="Q67" s="1114"/>
      <c r="R67" s="1114"/>
      <c r="S67" s="1114"/>
      <c r="T67" s="1114"/>
      <c r="U67" s="1114"/>
      <c r="V67" s="1115"/>
      <c r="W67" s="437"/>
      <c r="X67" s="424"/>
      <c r="Y67" s="424"/>
      <c r="Z67" s="424"/>
      <c r="AA67" s="424"/>
      <c r="AB67" s="424"/>
      <c r="AC67" s="425"/>
      <c r="AD67" s="423"/>
      <c r="AE67" s="424"/>
      <c r="AF67" s="424"/>
      <c r="AG67" s="424"/>
      <c r="AH67" s="424"/>
      <c r="AI67" s="424"/>
      <c r="AJ67" s="425"/>
      <c r="AK67" s="423"/>
      <c r="AL67" s="424"/>
      <c r="AM67" s="424"/>
      <c r="AN67" s="424"/>
      <c r="AO67" s="424"/>
      <c r="AP67" s="424"/>
      <c r="AQ67" s="425"/>
      <c r="AR67" s="423"/>
      <c r="AS67" s="424"/>
      <c r="AT67" s="424"/>
      <c r="AU67" s="424"/>
      <c r="AV67" s="424"/>
      <c r="AW67" s="424"/>
      <c r="AX67" s="425"/>
      <c r="AY67" s="1076">
        <f t="shared" si="5"/>
        <v>0</v>
      </c>
      <c r="AZ67" s="1077"/>
      <c r="BA67" s="1077"/>
      <c r="BB67" s="1078">
        <f t="shared" ref="BB67:BB72" si="6">AY67/4</f>
        <v>0</v>
      </c>
      <c r="BC67" s="1078"/>
      <c r="BD67" s="1079"/>
      <c r="BE67" s="1119"/>
      <c r="BF67" s="1119"/>
      <c r="BG67" s="1119"/>
      <c r="BH67" s="1119"/>
      <c r="BI67" s="1119"/>
      <c r="BJ67" s="1119"/>
      <c r="BK67" s="1085"/>
      <c r="BL67" s="1085"/>
      <c r="BM67" s="1085"/>
      <c r="BN67" s="1086"/>
    </row>
    <row r="68" spans="2:66" ht="21" customHeight="1">
      <c r="B68" s="1121"/>
      <c r="C68" s="1121"/>
      <c r="D68" s="1113"/>
      <c r="E68" s="1105"/>
      <c r="F68" s="1105"/>
      <c r="G68" s="1105"/>
      <c r="H68" s="1105"/>
      <c r="I68" s="1105"/>
      <c r="J68" s="1105"/>
      <c r="K68" s="1105"/>
      <c r="L68" s="1105"/>
      <c r="M68" s="1105"/>
      <c r="N68" s="1105"/>
      <c r="O68" s="1105"/>
      <c r="P68" s="1106"/>
      <c r="Q68" s="1107"/>
      <c r="R68" s="1107"/>
      <c r="S68" s="1107"/>
      <c r="T68" s="1107"/>
      <c r="U68" s="1107"/>
      <c r="V68" s="1108"/>
      <c r="W68" s="417"/>
      <c r="X68" s="409"/>
      <c r="Y68" s="409"/>
      <c r="Z68" s="424"/>
      <c r="AA68" s="424"/>
      <c r="AB68" s="409"/>
      <c r="AC68" s="410"/>
      <c r="AD68" s="408"/>
      <c r="AE68" s="409"/>
      <c r="AF68" s="409"/>
      <c r="AG68" s="424"/>
      <c r="AH68" s="424"/>
      <c r="AI68" s="409"/>
      <c r="AJ68" s="410"/>
      <c r="AK68" s="408"/>
      <c r="AL68" s="409"/>
      <c r="AM68" s="409"/>
      <c r="AN68" s="424"/>
      <c r="AO68" s="424"/>
      <c r="AP68" s="409"/>
      <c r="AQ68" s="410"/>
      <c r="AR68" s="417"/>
      <c r="AS68" s="409"/>
      <c r="AT68" s="409"/>
      <c r="AU68" s="424"/>
      <c r="AV68" s="409"/>
      <c r="AW68" s="409"/>
      <c r="AX68" s="410"/>
      <c r="AY68" s="1076">
        <f t="shared" si="5"/>
        <v>0</v>
      </c>
      <c r="AZ68" s="1077"/>
      <c r="BA68" s="1077"/>
      <c r="BB68" s="1078">
        <f t="shared" si="6"/>
        <v>0</v>
      </c>
      <c r="BC68" s="1078"/>
      <c r="BD68" s="1079"/>
      <c r="BE68" s="1119"/>
      <c r="BF68" s="1119"/>
      <c r="BG68" s="1119"/>
      <c r="BH68" s="1119"/>
      <c r="BI68" s="1119"/>
      <c r="BJ68" s="1119"/>
      <c r="BK68" s="1085"/>
      <c r="BL68" s="1085"/>
      <c r="BM68" s="1085"/>
      <c r="BN68" s="1086"/>
    </row>
    <row r="69" spans="2:66" ht="21" customHeight="1">
      <c r="B69" s="1121"/>
      <c r="C69" s="1121"/>
      <c r="D69" s="1113"/>
      <c r="E69" s="1105"/>
      <c r="F69" s="1105"/>
      <c r="G69" s="1105"/>
      <c r="H69" s="1105"/>
      <c r="I69" s="1105"/>
      <c r="J69" s="1105"/>
      <c r="K69" s="1105"/>
      <c r="L69" s="1105"/>
      <c r="M69" s="1105"/>
      <c r="N69" s="1105"/>
      <c r="O69" s="1105"/>
      <c r="P69" s="1114"/>
      <c r="Q69" s="1114"/>
      <c r="R69" s="1114"/>
      <c r="S69" s="1114"/>
      <c r="T69" s="1114"/>
      <c r="U69" s="1114"/>
      <c r="V69" s="1115"/>
      <c r="W69" s="437"/>
      <c r="X69" s="424"/>
      <c r="Y69" s="424"/>
      <c r="Z69" s="424"/>
      <c r="AA69" s="424"/>
      <c r="AB69" s="424"/>
      <c r="AC69" s="425"/>
      <c r="AD69" s="423"/>
      <c r="AE69" s="424"/>
      <c r="AF69" s="424"/>
      <c r="AG69" s="424"/>
      <c r="AH69" s="424"/>
      <c r="AI69" s="424"/>
      <c r="AJ69" s="425"/>
      <c r="AK69" s="423"/>
      <c r="AL69" s="424"/>
      <c r="AM69" s="424"/>
      <c r="AN69" s="424"/>
      <c r="AO69" s="424"/>
      <c r="AP69" s="424"/>
      <c r="AQ69" s="425"/>
      <c r="AR69" s="423"/>
      <c r="AS69" s="424"/>
      <c r="AT69" s="424"/>
      <c r="AU69" s="424"/>
      <c r="AV69" s="424"/>
      <c r="AW69" s="424"/>
      <c r="AX69" s="425"/>
      <c r="AY69" s="1076">
        <f t="shared" si="5"/>
        <v>0</v>
      </c>
      <c r="AZ69" s="1077"/>
      <c r="BA69" s="1077"/>
      <c r="BB69" s="1078">
        <f t="shared" si="6"/>
        <v>0</v>
      </c>
      <c r="BC69" s="1078"/>
      <c r="BD69" s="1079"/>
      <c r="BE69" s="1119"/>
      <c r="BF69" s="1119"/>
      <c r="BG69" s="1119"/>
      <c r="BH69" s="1119"/>
      <c r="BI69" s="1119"/>
      <c r="BJ69" s="1119"/>
      <c r="BK69" s="1085"/>
      <c r="BL69" s="1085"/>
      <c r="BM69" s="1085"/>
      <c r="BN69" s="1086"/>
    </row>
    <row r="70" spans="2:66" ht="21" customHeight="1">
      <c r="B70" s="1121"/>
      <c r="C70" s="1121"/>
      <c r="D70" s="1113"/>
      <c r="E70" s="1105"/>
      <c r="F70" s="1105"/>
      <c r="G70" s="1105"/>
      <c r="H70" s="1105"/>
      <c r="I70" s="1105"/>
      <c r="J70" s="1105"/>
      <c r="K70" s="1105"/>
      <c r="L70" s="1105"/>
      <c r="M70" s="1105"/>
      <c r="N70" s="1105"/>
      <c r="O70" s="1105"/>
      <c r="P70" s="1106"/>
      <c r="Q70" s="1107"/>
      <c r="R70" s="1107"/>
      <c r="S70" s="1107"/>
      <c r="T70" s="1107"/>
      <c r="U70" s="1107"/>
      <c r="V70" s="1108"/>
      <c r="W70" s="417"/>
      <c r="X70" s="409"/>
      <c r="Y70" s="409"/>
      <c r="Z70" s="409"/>
      <c r="AA70" s="409"/>
      <c r="AB70" s="409"/>
      <c r="AC70" s="438"/>
      <c r="AD70" s="408"/>
      <c r="AE70" s="409"/>
      <c r="AF70" s="409"/>
      <c r="AG70" s="409"/>
      <c r="AH70" s="409"/>
      <c r="AI70" s="409"/>
      <c r="AJ70" s="438"/>
      <c r="AK70" s="408"/>
      <c r="AL70" s="409"/>
      <c r="AM70" s="409"/>
      <c r="AN70" s="409"/>
      <c r="AO70" s="409"/>
      <c r="AP70" s="409"/>
      <c r="AQ70" s="438"/>
      <c r="AR70" s="408"/>
      <c r="AS70" s="409"/>
      <c r="AT70" s="409"/>
      <c r="AU70" s="409"/>
      <c r="AV70" s="409"/>
      <c r="AW70" s="409"/>
      <c r="AX70" s="438"/>
      <c r="AY70" s="1076">
        <f t="shared" si="5"/>
        <v>0</v>
      </c>
      <c r="AZ70" s="1077"/>
      <c r="BA70" s="1077"/>
      <c r="BB70" s="1078">
        <f t="shared" si="6"/>
        <v>0</v>
      </c>
      <c r="BC70" s="1078"/>
      <c r="BD70" s="1079"/>
      <c r="BE70" s="1119"/>
      <c r="BF70" s="1119"/>
      <c r="BG70" s="1119"/>
      <c r="BH70" s="1119"/>
      <c r="BI70" s="1119"/>
      <c r="BJ70" s="1119"/>
      <c r="BK70" s="1085"/>
      <c r="BL70" s="1085"/>
      <c r="BM70" s="1085"/>
      <c r="BN70" s="1086"/>
    </row>
    <row r="71" spans="2:66" ht="21" customHeight="1">
      <c r="B71" s="1121"/>
      <c r="C71" s="1121"/>
      <c r="D71" s="1113"/>
      <c r="E71" s="1105"/>
      <c r="F71" s="1105"/>
      <c r="G71" s="1105"/>
      <c r="H71" s="1105"/>
      <c r="I71" s="1105"/>
      <c r="J71" s="1105"/>
      <c r="K71" s="1105"/>
      <c r="L71" s="1105"/>
      <c r="M71" s="1105"/>
      <c r="N71" s="1105"/>
      <c r="O71" s="1105"/>
      <c r="P71" s="1106"/>
      <c r="Q71" s="1107"/>
      <c r="R71" s="1107"/>
      <c r="S71" s="1107"/>
      <c r="T71" s="1107"/>
      <c r="U71" s="1107"/>
      <c r="V71" s="1108"/>
      <c r="W71" s="417"/>
      <c r="X71" s="409"/>
      <c r="Y71" s="409"/>
      <c r="Z71" s="409"/>
      <c r="AA71" s="409"/>
      <c r="AB71" s="409"/>
      <c r="AC71" s="410"/>
      <c r="AD71" s="408"/>
      <c r="AE71" s="409"/>
      <c r="AF71" s="409"/>
      <c r="AG71" s="409"/>
      <c r="AH71" s="409"/>
      <c r="AI71" s="409"/>
      <c r="AJ71" s="410"/>
      <c r="AK71" s="408"/>
      <c r="AL71" s="409"/>
      <c r="AM71" s="409"/>
      <c r="AN71" s="409"/>
      <c r="AO71" s="409"/>
      <c r="AP71" s="409"/>
      <c r="AQ71" s="410"/>
      <c r="AR71" s="417"/>
      <c r="AS71" s="409"/>
      <c r="AT71" s="409"/>
      <c r="AU71" s="409"/>
      <c r="AV71" s="409"/>
      <c r="AW71" s="409"/>
      <c r="AX71" s="410"/>
      <c r="AY71" s="1076">
        <f t="shared" si="5"/>
        <v>0</v>
      </c>
      <c r="AZ71" s="1077"/>
      <c r="BA71" s="1077"/>
      <c r="BB71" s="1078">
        <f t="shared" si="6"/>
        <v>0</v>
      </c>
      <c r="BC71" s="1078"/>
      <c r="BD71" s="1079"/>
      <c r="BE71" s="1119"/>
      <c r="BF71" s="1119"/>
      <c r="BG71" s="1119"/>
      <c r="BH71" s="1119"/>
      <c r="BI71" s="1119"/>
      <c r="BJ71" s="1119"/>
      <c r="BK71" s="1085"/>
      <c r="BL71" s="1085"/>
      <c r="BM71" s="1085"/>
      <c r="BN71" s="1086"/>
    </row>
    <row r="72" spans="2:66" ht="21" customHeight="1" thickBot="1">
      <c r="B72" s="1121"/>
      <c r="C72" s="1121"/>
      <c r="D72" s="1089"/>
      <c r="E72" s="1090"/>
      <c r="F72" s="1090"/>
      <c r="G72" s="1090"/>
      <c r="H72" s="1090"/>
      <c r="I72" s="1090"/>
      <c r="J72" s="1090"/>
      <c r="K72" s="1090"/>
      <c r="L72" s="1090"/>
      <c r="M72" s="1090"/>
      <c r="N72" s="1090"/>
      <c r="O72" s="1090"/>
      <c r="P72" s="1091"/>
      <c r="Q72" s="1092"/>
      <c r="R72" s="1092"/>
      <c r="S72" s="1092"/>
      <c r="T72" s="1092"/>
      <c r="U72" s="1092"/>
      <c r="V72" s="1093"/>
      <c r="W72" s="422"/>
      <c r="X72" s="420"/>
      <c r="Y72" s="420"/>
      <c r="Z72" s="420"/>
      <c r="AA72" s="420"/>
      <c r="AB72" s="420"/>
      <c r="AC72" s="421"/>
      <c r="AD72" s="419"/>
      <c r="AE72" s="420"/>
      <c r="AF72" s="420"/>
      <c r="AG72" s="420"/>
      <c r="AH72" s="420"/>
      <c r="AI72" s="420"/>
      <c r="AJ72" s="421"/>
      <c r="AK72" s="419"/>
      <c r="AL72" s="420"/>
      <c r="AM72" s="420"/>
      <c r="AN72" s="420"/>
      <c r="AO72" s="420"/>
      <c r="AP72" s="420"/>
      <c r="AQ72" s="421"/>
      <c r="AR72" s="422"/>
      <c r="AS72" s="420"/>
      <c r="AT72" s="420"/>
      <c r="AU72" s="420"/>
      <c r="AV72" s="420"/>
      <c r="AW72" s="420"/>
      <c r="AX72" s="421"/>
      <c r="AY72" s="1094">
        <f t="shared" si="5"/>
        <v>0</v>
      </c>
      <c r="AZ72" s="1095"/>
      <c r="BA72" s="1095"/>
      <c r="BB72" s="1096">
        <f t="shared" si="6"/>
        <v>0</v>
      </c>
      <c r="BC72" s="1096"/>
      <c r="BD72" s="1097"/>
      <c r="BE72" s="1120"/>
      <c r="BF72" s="1120"/>
      <c r="BG72" s="1120"/>
      <c r="BH72" s="1120"/>
      <c r="BI72" s="1120"/>
      <c r="BJ72" s="1120"/>
      <c r="BK72" s="1087"/>
      <c r="BL72" s="1087"/>
      <c r="BM72" s="1087"/>
      <c r="BN72" s="1088"/>
    </row>
    <row r="73" spans="2:66" ht="21" customHeight="1" thickBot="1">
      <c r="B73" s="1121"/>
      <c r="C73" s="1127" t="s">
        <v>443</v>
      </c>
      <c r="D73" s="1128"/>
      <c r="E73" s="1128"/>
      <c r="F73" s="1128"/>
      <c r="G73" s="1128"/>
      <c r="H73" s="1128"/>
      <c r="I73" s="1128"/>
      <c r="J73" s="1128"/>
      <c r="K73" s="1128"/>
      <c r="L73" s="1128"/>
      <c r="M73" s="1128"/>
      <c r="N73" s="1128"/>
      <c r="O73" s="1128"/>
      <c r="P73" s="1128"/>
      <c r="Q73" s="1128"/>
      <c r="R73" s="1128"/>
      <c r="S73" s="1128"/>
      <c r="T73" s="1128"/>
      <c r="U73" s="1128"/>
      <c r="V73" s="1129"/>
      <c r="W73" s="427">
        <f t="shared" ref="W73:AX73" si="7">SUM(W65:W72)</f>
        <v>0</v>
      </c>
      <c r="X73" s="428">
        <f t="shared" si="7"/>
        <v>0</v>
      </c>
      <c r="Y73" s="428">
        <f t="shared" si="7"/>
        <v>0</v>
      </c>
      <c r="Z73" s="428">
        <f t="shared" si="7"/>
        <v>0</v>
      </c>
      <c r="AA73" s="428">
        <f t="shared" si="7"/>
        <v>0</v>
      </c>
      <c r="AB73" s="428">
        <f t="shared" si="7"/>
        <v>0</v>
      </c>
      <c r="AC73" s="429">
        <f t="shared" si="7"/>
        <v>0</v>
      </c>
      <c r="AD73" s="427">
        <f t="shared" si="7"/>
        <v>0</v>
      </c>
      <c r="AE73" s="428">
        <f t="shared" si="7"/>
        <v>0</v>
      </c>
      <c r="AF73" s="428">
        <f t="shared" si="7"/>
        <v>0</v>
      </c>
      <c r="AG73" s="428">
        <f t="shared" si="7"/>
        <v>0</v>
      </c>
      <c r="AH73" s="428">
        <f t="shared" si="7"/>
        <v>0</v>
      </c>
      <c r="AI73" s="428">
        <f t="shared" si="7"/>
        <v>0</v>
      </c>
      <c r="AJ73" s="429">
        <f t="shared" si="7"/>
        <v>0</v>
      </c>
      <c r="AK73" s="427">
        <f t="shared" si="7"/>
        <v>0</v>
      </c>
      <c r="AL73" s="428">
        <f t="shared" si="7"/>
        <v>0</v>
      </c>
      <c r="AM73" s="428">
        <f t="shared" si="7"/>
        <v>0</v>
      </c>
      <c r="AN73" s="428">
        <f t="shared" si="7"/>
        <v>0</v>
      </c>
      <c r="AO73" s="428">
        <f t="shared" si="7"/>
        <v>0</v>
      </c>
      <c r="AP73" s="428">
        <f t="shared" si="7"/>
        <v>0</v>
      </c>
      <c r="AQ73" s="429">
        <f t="shared" si="7"/>
        <v>0</v>
      </c>
      <c r="AR73" s="427">
        <f t="shared" si="7"/>
        <v>0</v>
      </c>
      <c r="AS73" s="428">
        <f t="shared" si="7"/>
        <v>0</v>
      </c>
      <c r="AT73" s="428">
        <f t="shared" si="7"/>
        <v>0</v>
      </c>
      <c r="AU73" s="428">
        <f t="shared" si="7"/>
        <v>0</v>
      </c>
      <c r="AV73" s="428">
        <f t="shared" si="7"/>
        <v>0</v>
      </c>
      <c r="AW73" s="428">
        <f t="shared" si="7"/>
        <v>0</v>
      </c>
      <c r="AX73" s="429">
        <f t="shared" si="7"/>
        <v>0</v>
      </c>
      <c r="AY73" s="1098">
        <f>SUM(AY65:BA72)</f>
        <v>0</v>
      </c>
      <c r="AZ73" s="1099"/>
      <c r="BA73" s="1099"/>
      <c r="BB73" s="1100">
        <f>SUM($BB$65:$BD$72)</f>
        <v>0</v>
      </c>
      <c r="BC73" s="1100"/>
      <c r="BD73" s="1101"/>
      <c r="BE73" s="1102">
        <f>SUM(BE65)</f>
        <v>0</v>
      </c>
      <c r="BF73" s="1103"/>
      <c r="BG73" s="1103"/>
      <c r="BH73" s="1103"/>
      <c r="BI73" s="1103"/>
      <c r="BJ73" s="1104"/>
      <c r="BK73" s="1080"/>
      <c r="BL73" s="1080"/>
      <c r="BM73" s="1080"/>
      <c r="BN73" s="1081"/>
    </row>
    <row r="74" spans="2:66" ht="21" customHeight="1" thickBot="1">
      <c r="B74" s="433" t="s">
        <v>445</v>
      </c>
      <c r="C74" s="434"/>
      <c r="D74" s="435"/>
      <c r="E74" s="426"/>
      <c r="F74" s="426"/>
      <c r="G74" s="426"/>
      <c r="H74" s="426"/>
      <c r="I74" s="426"/>
      <c r="J74" s="426"/>
      <c r="K74" s="426"/>
      <c r="L74" s="426"/>
      <c r="M74" s="426"/>
      <c r="N74" s="426"/>
      <c r="O74" s="426"/>
      <c r="P74" s="426"/>
      <c r="Q74" s="426"/>
      <c r="R74" s="426"/>
      <c r="S74" s="426"/>
      <c r="T74" s="426"/>
      <c r="U74" s="426"/>
      <c r="V74" s="426"/>
      <c r="W74" s="386"/>
      <c r="X74" s="386"/>
      <c r="Y74" s="386"/>
      <c r="Z74" s="386"/>
      <c r="AA74" s="386"/>
      <c r="AB74" s="386"/>
      <c r="AC74" s="386"/>
      <c r="AD74" s="386"/>
      <c r="AE74" s="386"/>
      <c r="AF74" s="386"/>
      <c r="AG74" s="386"/>
      <c r="AH74" s="386"/>
      <c r="AI74" s="386"/>
      <c r="AJ74" s="386"/>
      <c r="AK74" s="386"/>
      <c r="AL74" s="386"/>
      <c r="AM74" s="386"/>
      <c r="AN74" s="386"/>
      <c r="AO74" s="386"/>
      <c r="AP74" s="386"/>
      <c r="AQ74" s="386"/>
      <c r="AR74" s="386"/>
      <c r="AS74" s="386"/>
      <c r="AT74" s="386"/>
      <c r="AU74" s="386"/>
      <c r="AV74" s="386"/>
      <c r="AW74" s="386"/>
      <c r="AX74" s="393"/>
      <c r="AY74" s="1082">
        <v>40</v>
      </c>
      <c r="AZ74" s="1083"/>
      <c r="BA74" s="1083"/>
      <c r="BB74" s="1083"/>
      <c r="BC74" s="1083"/>
      <c r="BD74" s="1083"/>
      <c r="BE74" s="1083"/>
      <c r="BF74" s="1083"/>
      <c r="BG74" s="1083"/>
      <c r="BH74" s="1083"/>
      <c r="BI74" s="1083"/>
      <c r="BJ74" s="1083"/>
      <c r="BK74" s="1083"/>
      <c r="BL74" s="1083"/>
      <c r="BM74" s="1083"/>
      <c r="BN74" s="1084"/>
    </row>
    <row r="75" spans="2:66" ht="21" customHeight="1">
      <c r="B75" s="263" t="s">
        <v>446</v>
      </c>
    </row>
    <row r="76" spans="2:66" ht="21" customHeight="1">
      <c r="G76" s="263"/>
    </row>
    <row r="77" spans="2:66" ht="21" customHeight="1">
      <c r="G77" s="263"/>
    </row>
    <row r="91" ht="9" customHeight="1"/>
  </sheetData>
  <mergeCells count="509">
    <mergeCell ref="AO2:AV2"/>
    <mergeCell ref="AW2:BR2"/>
    <mergeCell ref="AO3:AV3"/>
    <mergeCell ref="AW3:BJ3"/>
    <mergeCell ref="BK3:BN3"/>
    <mergeCell ref="BO3:BR3"/>
    <mergeCell ref="D4:J4"/>
    <mergeCell ref="CA4:CG4"/>
    <mergeCell ref="CH4:CK4"/>
    <mergeCell ref="CL4:CO4"/>
    <mergeCell ref="CP4:CS4"/>
    <mergeCell ref="CT4:CW4"/>
    <mergeCell ref="CX4:DA4"/>
    <mergeCell ref="DB4:DE4"/>
    <mergeCell ref="DF4:DH4"/>
    <mergeCell ref="D5:F5"/>
    <mergeCell ref="G5:T5"/>
    <mergeCell ref="Z5:AF5"/>
    <mergeCell ref="AG5:AJ5"/>
    <mergeCell ref="AK5:AN5"/>
    <mergeCell ref="AO5:AR5"/>
    <mergeCell ref="AS5:AV5"/>
    <mergeCell ref="AW5:AZ5"/>
    <mergeCell ref="BA5:BD5"/>
    <mergeCell ref="BE5:BG5"/>
    <mergeCell ref="CA5:CG5"/>
    <mergeCell ref="CH5:CK5"/>
    <mergeCell ref="CL5:CO5"/>
    <mergeCell ref="CP5:CS5"/>
    <mergeCell ref="CT5:CW5"/>
    <mergeCell ref="CX5:DA5"/>
    <mergeCell ref="DB5:DE5"/>
    <mergeCell ref="DF5:DH5"/>
    <mergeCell ref="BE6:BG6"/>
    <mergeCell ref="CL6:CO6"/>
    <mergeCell ref="CP6:CS6"/>
    <mergeCell ref="CT6:CW6"/>
    <mergeCell ref="CX6:DA6"/>
    <mergeCell ref="DB6:DE6"/>
    <mergeCell ref="DF6:DH6"/>
    <mergeCell ref="D7:F7"/>
    <mergeCell ref="G7:T7"/>
    <mergeCell ref="AA7:AF7"/>
    <mergeCell ref="AG7:AJ7"/>
    <mergeCell ref="AK7:AN7"/>
    <mergeCell ref="DB7:DE7"/>
    <mergeCell ref="D6:F6"/>
    <mergeCell ref="G6:T6"/>
    <mergeCell ref="Z6:AF6"/>
    <mergeCell ref="AG6:AJ6"/>
    <mergeCell ref="AK6:AN6"/>
    <mergeCell ref="AO6:AR6"/>
    <mergeCell ref="AS6:AV6"/>
    <mergeCell ref="AW6:AZ6"/>
    <mergeCell ref="BA6:BD6"/>
    <mergeCell ref="DB8:DE8"/>
    <mergeCell ref="AO7:AR7"/>
    <mergeCell ref="AS7:AV7"/>
    <mergeCell ref="AW7:AZ7"/>
    <mergeCell ref="BA7:BD7"/>
    <mergeCell ref="BE7:BG7"/>
    <mergeCell ref="CB7:CH7"/>
    <mergeCell ref="CB8:CE8"/>
    <mergeCell ref="DF7:DH7"/>
    <mergeCell ref="CF8:CH8"/>
    <mergeCell ref="CL8:CO8"/>
    <mergeCell ref="CP8:CS8"/>
    <mergeCell ref="CT8:CW8"/>
    <mergeCell ref="CX8:DA8"/>
    <mergeCell ref="CI7:CK8"/>
    <mergeCell ref="CL7:CO7"/>
    <mergeCell ref="CP7:CS7"/>
    <mergeCell ref="CT7:CW7"/>
    <mergeCell ref="CX7:DA7"/>
    <mergeCell ref="DF8:DH8"/>
    <mergeCell ref="Z8:AF8"/>
    <mergeCell ref="AG8:AJ8"/>
    <mergeCell ref="AK8:AN8"/>
    <mergeCell ref="AO8:AR8"/>
    <mergeCell ref="AS8:AV8"/>
    <mergeCell ref="AW8:AZ8"/>
    <mergeCell ref="BA8:BD8"/>
    <mergeCell ref="BE8:BG8"/>
    <mergeCell ref="BW8:CA8"/>
    <mergeCell ref="Z9:AF9"/>
    <mergeCell ref="AG9:AJ9"/>
    <mergeCell ref="AK9:AN9"/>
    <mergeCell ref="AO9:AR9"/>
    <mergeCell ref="AS9:AV9"/>
    <mergeCell ref="AW9:AZ9"/>
    <mergeCell ref="BA9:BD9"/>
    <mergeCell ref="BE9:BG9"/>
    <mergeCell ref="BW9:CA9"/>
    <mergeCell ref="CB9:CE9"/>
    <mergeCell ref="CF9:CH9"/>
    <mergeCell ref="CI9:CK9"/>
    <mergeCell ref="BW10:CA10"/>
    <mergeCell ref="CB10:CE10"/>
    <mergeCell ref="CF10:CH10"/>
    <mergeCell ref="CI10:CK10"/>
    <mergeCell ref="CB11:CE11"/>
    <mergeCell ref="CF11:CH11"/>
    <mergeCell ref="CI11:CK11"/>
    <mergeCell ref="D12:E12"/>
    <mergeCell ref="F12:V12"/>
    <mergeCell ref="AE12:AK12"/>
    <mergeCell ref="AL12:AN13"/>
    <mergeCell ref="AV12:BB12"/>
    <mergeCell ref="BC12:BE13"/>
    <mergeCell ref="BM12:BS12"/>
    <mergeCell ref="D13:E13"/>
    <mergeCell ref="F13:V13"/>
    <mergeCell ref="AE13:AH13"/>
    <mergeCell ref="AI13:AK13"/>
    <mergeCell ref="AQ13:AU13"/>
    <mergeCell ref="AV13:AY13"/>
    <mergeCell ref="CD13:CF13"/>
    <mergeCell ref="BW12:CA12"/>
    <mergeCell ref="CB12:CE12"/>
    <mergeCell ref="CF12:CH12"/>
    <mergeCell ref="CI12:CK12"/>
    <mergeCell ref="AV14:AY14"/>
    <mergeCell ref="AZ14:BB14"/>
    <mergeCell ref="AZ13:BB13"/>
    <mergeCell ref="BH13:BL13"/>
    <mergeCell ref="BM13:BP13"/>
    <mergeCell ref="BQ13:BS13"/>
    <mergeCell ref="BZ14:CC14"/>
    <mergeCell ref="CD14:CF14"/>
    <mergeCell ref="CG13:CI13"/>
    <mergeCell ref="BM14:BP14"/>
    <mergeCell ref="BQ14:BS14"/>
    <mergeCell ref="CG14:CI14"/>
    <mergeCell ref="BH14:BL14"/>
    <mergeCell ref="BZ13:CC13"/>
    <mergeCell ref="AE17:AH17"/>
    <mergeCell ref="AI17:AK17"/>
    <mergeCell ref="AL17:AN17"/>
    <mergeCell ref="AQ17:AU17"/>
    <mergeCell ref="AV17:AY17"/>
    <mergeCell ref="Z17:AD17"/>
    <mergeCell ref="AZ17:BB17"/>
    <mergeCell ref="BC17:BE17"/>
    <mergeCell ref="BQ15:BS15"/>
    <mergeCell ref="Z16:AD16"/>
    <mergeCell ref="AE16:AH16"/>
    <mergeCell ref="AI16:AK16"/>
    <mergeCell ref="AL16:AN16"/>
    <mergeCell ref="AQ16:AU16"/>
    <mergeCell ref="AV16:AY16"/>
    <mergeCell ref="AZ16:BB16"/>
    <mergeCell ref="BC16:BE16"/>
    <mergeCell ref="BM15:BP15"/>
    <mergeCell ref="BH15:BL15"/>
    <mergeCell ref="D14:E14"/>
    <mergeCell ref="F14:V14"/>
    <mergeCell ref="Z14:AD14"/>
    <mergeCell ref="AE14:AH14"/>
    <mergeCell ref="AI14:AK14"/>
    <mergeCell ref="AL14:AN14"/>
    <mergeCell ref="AQ14:AU14"/>
    <mergeCell ref="BC15:BE15"/>
    <mergeCell ref="BC14:BE14"/>
    <mergeCell ref="Z15:AD15"/>
    <mergeCell ref="AE15:AH15"/>
    <mergeCell ref="AI15:AK15"/>
    <mergeCell ref="AL15:AN15"/>
    <mergeCell ref="AQ15:AU15"/>
    <mergeCell ref="AV15:AY15"/>
    <mergeCell ref="AZ15:BB15"/>
    <mergeCell ref="D26:H26"/>
    <mergeCell ref="I26:L26"/>
    <mergeCell ref="M26:P26"/>
    <mergeCell ref="T26:X26"/>
    <mergeCell ref="Y26:AB26"/>
    <mergeCell ref="AC26:AF26"/>
    <mergeCell ref="Z20:BM22"/>
    <mergeCell ref="D24:AF24"/>
    <mergeCell ref="AJ24:BL24"/>
    <mergeCell ref="AJ26:AN26"/>
    <mergeCell ref="AO26:AR26"/>
    <mergeCell ref="AS26:AV26"/>
    <mergeCell ref="AZ26:BD26"/>
    <mergeCell ref="BE26:BH26"/>
    <mergeCell ref="BI26:BL26"/>
    <mergeCell ref="D25:H25"/>
    <mergeCell ref="T25:X25"/>
    <mergeCell ref="AJ25:AN25"/>
    <mergeCell ref="AZ25:BD25"/>
    <mergeCell ref="AZ27:BD27"/>
    <mergeCell ref="BE27:BH27"/>
    <mergeCell ref="BI27:BL27"/>
    <mergeCell ref="D28:H28"/>
    <mergeCell ref="I28:L28"/>
    <mergeCell ref="M28:P28"/>
    <mergeCell ref="T28:X28"/>
    <mergeCell ref="Y28:AB28"/>
    <mergeCell ref="AC28:AF28"/>
    <mergeCell ref="AJ28:AN28"/>
    <mergeCell ref="AO28:AR28"/>
    <mergeCell ref="AS28:AV28"/>
    <mergeCell ref="AZ28:BD28"/>
    <mergeCell ref="BE28:BH28"/>
    <mergeCell ref="BI28:BL28"/>
    <mergeCell ref="D27:H27"/>
    <mergeCell ref="I27:L27"/>
    <mergeCell ref="M27:P27"/>
    <mergeCell ref="T27:X27"/>
    <mergeCell ref="Y27:AB27"/>
    <mergeCell ref="AC27:AF27"/>
    <mergeCell ref="AJ27:AN27"/>
    <mergeCell ref="AO27:AR27"/>
    <mergeCell ref="AS27:AV27"/>
    <mergeCell ref="D29:H29"/>
    <mergeCell ref="I29:L29"/>
    <mergeCell ref="M29:P29"/>
    <mergeCell ref="T29:X29"/>
    <mergeCell ref="Y29:AB29"/>
    <mergeCell ref="AC29:AF29"/>
    <mergeCell ref="AJ29:AN29"/>
    <mergeCell ref="AO29:AR29"/>
    <mergeCell ref="AS29:AV29"/>
    <mergeCell ref="AZ29:BD29"/>
    <mergeCell ref="BE29:BH29"/>
    <mergeCell ref="BI29:BL29"/>
    <mergeCell ref="K31:M31"/>
    <mergeCell ref="N31:P31"/>
    <mergeCell ref="AA31:AC31"/>
    <mergeCell ref="AD31:AF31"/>
    <mergeCell ref="AQ31:AS31"/>
    <mergeCell ref="AT31:AV31"/>
    <mergeCell ref="BG31:BI31"/>
    <mergeCell ref="BJ31:BL31"/>
    <mergeCell ref="B35:B36"/>
    <mergeCell ref="D35:I36"/>
    <mergeCell ref="J35:O36"/>
    <mergeCell ref="P35:V36"/>
    <mergeCell ref="W35:AC35"/>
    <mergeCell ref="AD35:AJ35"/>
    <mergeCell ref="AK35:AQ35"/>
    <mergeCell ref="AR35:AX35"/>
    <mergeCell ref="AY35:BA36"/>
    <mergeCell ref="BB35:BD36"/>
    <mergeCell ref="BE35:BG36"/>
    <mergeCell ref="BH35:BJ36"/>
    <mergeCell ref="BK35:BN36"/>
    <mergeCell ref="B37:B59"/>
    <mergeCell ref="D37:I37"/>
    <mergeCell ref="J37:L37"/>
    <mergeCell ref="M37:O37"/>
    <mergeCell ref="P37:V37"/>
    <mergeCell ref="AY37:BA37"/>
    <mergeCell ref="BB37:BD37"/>
    <mergeCell ref="BE37:BG37"/>
    <mergeCell ref="BH37:BJ37"/>
    <mergeCell ref="BK37:BN37"/>
    <mergeCell ref="C38:C42"/>
    <mergeCell ref="D38:I38"/>
    <mergeCell ref="J38:L38"/>
    <mergeCell ref="M38:O38"/>
    <mergeCell ref="P38:V38"/>
    <mergeCell ref="AY38:BA38"/>
    <mergeCell ref="BB38:BD38"/>
    <mergeCell ref="BE38:BG38"/>
    <mergeCell ref="BH38:BJ38"/>
    <mergeCell ref="BK38:BN38"/>
    <mergeCell ref="D39:I39"/>
    <mergeCell ref="J39:L39"/>
    <mergeCell ref="M39:O39"/>
    <mergeCell ref="P39:V39"/>
    <mergeCell ref="AY39:BA39"/>
    <mergeCell ref="BB39:BD39"/>
    <mergeCell ref="BE39:BG39"/>
    <mergeCell ref="BH39:BJ39"/>
    <mergeCell ref="BK39:BN39"/>
    <mergeCell ref="D40:I40"/>
    <mergeCell ref="J40:L40"/>
    <mergeCell ref="M40:O40"/>
    <mergeCell ref="P40:V40"/>
    <mergeCell ref="AY40:BA40"/>
    <mergeCell ref="BB40:BD40"/>
    <mergeCell ref="BE40:BG40"/>
    <mergeCell ref="BH40:BJ40"/>
    <mergeCell ref="BK40:BN40"/>
    <mergeCell ref="D41:I41"/>
    <mergeCell ref="J41:L41"/>
    <mergeCell ref="M41:O41"/>
    <mergeCell ref="P41:V41"/>
    <mergeCell ref="AY41:BA41"/>
    <mergeCell ref="BB41:BD41"/>
    <mergeCell ref="BE41:BG41"/>
    <mergeCell ref="BH41:BJ41"/>
    <mergeCell ref="BK41:BN41"/>
    <mergeCell ref="D42:I42"/>
    <mergeCell ref="J42:L42"/>
    <mergeCell ref="M42:O42"/>
    <mergeCell ref="P42:V42"/>
    <mergeCell ref="AY42:BA42"/>
    <mergeCell ref="BB42:BD42"/>
    <mergeCell ref="BE42:BG42"/>
    <mergeCell ref="BH42:BJ42"/>
    <mergeCell ref="BK42:BN42"/>
    <mergeCell ref="CE42:CJ45"/>
    <mergeCell ref="CK42:CO42"/>
    <mergeCell ref="C43:C50"/>
    <mergeCell ref="D43:I43"/>
    <mergeCell ref="J43:L43"/>
    <mergeCell ref="M43:O43"/>
    <mergeCell ref="P43:V43"/>
    <mergeCell ref="AY43:BA43"/>
    <mergeCell ref="BB43:BD43"/>
    <mergeCell ref="BK43:BN43"/>
    <mergeCell ref="CK43:CO43"/>
    <mergeCell ref="D44:I44"/>
    <mergeCell ref="J44:L44"/>
    <mergeCell ref="M44:O44"/>
    <mergeCell ref="P44:V44"/>
    <mergeCell ref="AY44:BA44"/>
    <mergeCell ref="BB44:BD44"/>
    <mergeCell ref="BK44:BN44"/>
    <mergeCell ref="CK44:CO44"/>
    <mergeCell ref="D45:I45"/>
    <mergeCell ref="J45:L45"/>
    <mergeCell ref="M45:O45"/>
    <mergeCell ref="P45:V45"/>
    <mergeCell ref="AY45:BA45"/>
    <mergeCell ref="BB45:BD45"/>
    <mergeCell ref="D46:I46"/>
    <mergeCell ref="J46:L46"/>
    <mergeCell ref="M46:O46"/>
    <mergeCell ref="P46:V46"/>
    <mergeCell ref="AY46:BA46"/>
    <mergeCell ref="BB46:BD46"/>
    <mergeCell ref="AY48:BA48"/>
    <mergeCell ref="BB48:BD48"/>
    <mergeCell ref="BK45:BN45"/>
    <mergeCell ref="CK45:CO45"/>
    <mergeCell ref="BB47:BD47"/>
    <mergeCell ref="BK47:BN47"/>
    <mergeCell ref="BK46:BN46"/>
    <mergeCell ref="D47:I47"/>
    <mergeCell ref="J47:L47"/>
    <mergeCell ref="M47:O47"/>
    <mergeCell ref="P47:V47"/>
    <mergeCell ref="AY47:BA47"/>
    <mergeCell ref="BE43:BG50"/>
    <mergeCell ref="BH43:BJ50"/>
    <mergeCell ref="M48:O48"/>
    <mergeCell ref="P48:V48"/>
    <mergeCell ref="BK48:BN48"/>
    <mergeCell ref="D49:I49"/>
    <mergeCell ref="J49:L49"/>
    <mergeCell ref="M49:O49"/>
    <mergeCell ref="P49:V49"/>
    <mergeCell ref="AY49:BA49"/>
    <mergeCell ref="BB49:BD49"/>
    <mergeCell ref="BK49:BN49"/>
    <mergeCell ref="D48:I48"/>
    <mergeCell ref="J48:L48"/>
    <mergeCell ref="D50:I50"/>
    <mergeCell ref="J50:L50"/>
    <mergeCell ref="M50:O50"/>
    <mergeCell ref="P50:V50"/>
    <mergeCell ref="AY50:BA50"/>
    <mergeCell ref="BB50:BD50"/>
    <mergeCell ref="BB52:BD52"/>
    <mergeCell ref="BK52:BN52"/>
    <mergeCell ref="BK50:BN50"/>
    <mergeCell ref="BK51:BN51"/>
    <mergeCell ref="C51:C57"/>
    <mergeCell ref="D51:I51"/>
    <mergeCell ref="J51:L51"/>
    <mergeCell ref="M51:O51"/>
    <mergeCell ref="P51:V51"/>
    <mergeCell ref="AY51:BA51"/>
    <mergeCell ref="BB51:BD51"/>
    <mergeCell ref="M53:O53"/>
    <mergeCell ref="P53:V53"/>
    <mergeCell ref="AY53:BA53"/>
    <mergeCell ref="BB53:BD53"/>
    <mergeCell ref="D52:I52"/>
    <mergeCell ref="J52:L52"/>
    <mergeCell ref="M52:O52"/>
    <mergeCell ref="P52:V52"/>
    <mergeCell ref="AY52:BA52"/>
    <mergeCell ref="D55:I55"/>
    <mergeCell ref="J55:L55"/>
    <mergeCell ref="M55:O55"/>
    <mergeCell ref="P55:V55"/>
    <mergeCell ref="AY55:BA55"/>
    <mergeCell ref="BB55:BD55"/>
    <mergeCell ref="D56:I56"/>
    <mergeCell ref="J56:L56"/>
    <mergeCell ref="M54:O54"/>
    <mergeCell ref="P54:V54"/>
    <mergeCell ref="AY54:BA54"/>
    <mergeCell ref="BB54:BD54"/>
    <mergeCell ref="BK54:BN54"/>
    <mergeCell ref="D53:I53"/>
    <mergeCell ref="J53:L53"/>
    <mergeCell ref="BE51:BG57"/>
    <mergeCell ref="BH51:BJ57"/>
    <mergeCell ref="D57:I57"/>
    <mergeCell ref="J57:L57"/>
    <mergeCell ref="M57:O57"/>
    <mergeCell ref="M56:O56"/>
    <mergeCell ref="AY58:BA58"/>
    <mergeCell ref="BB58:BD58"/>
    <mergeCell ref="P57:V57"/>
    <mergeCell ref="BE59:BG59"/>
    <mergeCell ref="BH59:BJ59"/>
    <mergeCell ref="BK58:BN58"/>
    <mergeCell ref="AY57:BA57"/>
    <mergeCell ref="BB57:BD57"/>
    <mergeCell ref="BK53:BN53"/>
    <mergeCell ref="BK55:BN55"/>
    <mergeCell ref="BK57:BN57"/>
    <mergeCell ref="BK56:BN56"/>
    <mergeCell ref="BK59:BN59"/>
    <mergeCell ref="P56:V56"/>
    <mergeCell ref="AY56:BA56"/>
    <mergeCell ref="BB56:BD56"/>
    <mergeCell ref="BE58:BG58"/>
    <mergeCell ref="BH58:BJ58"/>
    <mergeCell ref="C59:V59"/>
    <mergeCell ref="AY59:BA59"/>
    <mergeCell ref="BB59:BD59"/>
    <mergeCell ref="C58:V58"/>
    <mergeCell ref="D54:I54"/>
    <mergeCell ref="J54:L54"/>
    <mergeCell ref="AY60:BN60"/>
    <mergeCell ref="B63:B64"/>
    <mergeCell ref="D63:I64"/>
    <mergeCell ref="J63:O64"/>
    <mergeCell ref="P63:V64"/>
    <mergeCell ref="W63:AC63"/>
    <mergeCell ref="AD63:AJ63"/>
    <mergeCell ref="AK63:AQ63"/>
    <mergeCell ref="AR63:AX63"/>
    <mergeCell ref="AY63:BA64"/>
    <mergeCell ref="BB63:BD64"/>
    <mergeCell ref="BE63:BJ64"/>
    <mergeCell ref="BK63:BN64"/>
    <mergeCell ref="D71:I71"/>
    <mergeCell ref="J71:L71"/>
    <mergeCell ref="BK69:BN69"/>
    <mergeCell ref="B65:B73"/>
    <mergeCell ref="C65:C72"/>
    <mergeCell ref="D65:I65"/>
    <mergeCell ref="J65:L65"/>
    <mergeCell ref="M65:O65"/>
    <mergeCell ref="P65:V65"/>
    <mergeCell ref="M67:O67"/>
    <mergeCell ref="P67:V67"/>
    <mergeCell ref="C73:V73"/>
    <mergeCell ref="D66:I66"/>
    <mergeCell ref="J66:L66"/>
    <mergeCell ref="M66:O66"/>
    <mergeCell ref="P66:V66"/>
    <mergeCell ref="D68:I68"/>
    <mergeCell ref="J68:L68"/>
    <mergeCell ref="M68:O68"/>
    <mergeCell ref="P68:V68"/>
    <mergeCell ref="D70:I70"/>
    <mergeCell ref="J70:L70"/>
    <mergeCell ref="M70:O70"/>
    <mergeCell ref="P70:V70"/>
    <mergeCell ref="BK66:BN66"/>
    <mergeCell ref="AY66:BA66"/>
    <mergeCell ref="BB66:BD66"/>
    <mergeCell ref="BB65:BD65"/>
    <mergeCell ref="BE65:BJ72"/>
    <mergeCell ref="BK67:BN67"/>
    <mergeCell ref="AY68:BA68"/>
    <mergeCell ref="BB68:BD68"/>
    <mergeCell ref="BK68:BN68"/>
    <mergeCell ref="J67:L67"/>
    <mergeCell ref="BB70:BD70"/>
    <mergeCell ref="BK70:BN70"/>
    <mergeCell ref="D69:I69"/>
    <mergeCell ref="J69:L69"/>
    <mergeCell ref="M69:O69"/>
    <mergeCell ref="P69:V69"/>
    <mergeCell ref="AY67:BA67"/>
    <mergeCell ref="BB67:BD67"/>
    <mergeCell ref="B1:I1"/>
    <mergeCell ref="AY70:BA70"/>
    <mergeCell ref="AY69:BA69"/>
    <mergeCell ref="BB69:BD69"/>
    <mergeCell ref="BK73:BN73"/>
    <mergeCell ref="AY74:BN74"/>
    <mergeCell ref="BK71:BN71"/>
    <mergeCell ref="BK72:BN72"/>
    <mergeCell ref="D72:I72"/>
    <mergeCell ref="J72:L72"/>
    <mergeCell ref="M72:O72"/>
    <mergeCell ref="P72:V72"/>
    <mergeCell ref="AY72:BA72"/>
    <mergeCell ref="BB72:BD72"/>
    <mergeCell ref="AY73:BA73"/>
    <mergeCell ref="BB73:BD73"/>
    <mergeCell ref="BE73:BJ73"/>
    <mergeCell ref="M71:O71"/>
    <mergeCell ref="P71:V71"/>
    <mergeCell ref="AY71:BA71"/>
    <mergeCell ref="BB71:BD71"/>
    <mergeCell ref="AY65:BA65"/>
    <mergeCell ref="BK65:BN65"/>
    <mergeCell ref="D67:I67"/>
  </mergeCells>
  <phoneticPr fontId="19"/>
  <conditionalFormatting sqref="C31:N31 C27:D27 T27 Q27:S28 T28:X28 C28:H29 C30:AG30 AG31 C25:H26 Q25:X26 I25:L29 Y25:AB29 AG25:AG29 BV27:BV28 BV29:BY29 M27:M28 M29:X29 CA29:CD29 CA25:CD26 AC29:AF29 AC25:AF26">
    <cfRule type="expression" dxfId="75" priority="26">
      <formula>COUNTA($D$7)&gt;=1</formula>
    </cfRule>
  </conditionalFormatting>
  <conditionalFormatting sqref="C24:AG24">
    <cfRule type="expression" dxfId="74" priority="32">
      <formula>COUNTA($D$7)&gt;=1</formula>
    </cfRule>
  </conditionalFormatting>
  <conditionalFormatting sqref="C32:AG33">
    <cfRule type="expression" dxfId="73" priority="28">
      <formula>COUNTA($D$7)&gt;=1</formula>
    </cfRule>
  </conditionalFormatting>
  <conditionalFormatting sqref="D5:D7 E16:E17">
    <cfRule type="expression" dxfId="72" priority="41">
      <formula>IF($E$9:$F$9="〇",TRUE,FALSE)</formula>
    </cfRule>
  </conditionalFormatting>
  <conditionalFormatting sqref="D5:D7">
    <cfRule type="expression" dxfId="71" priority="40">
      <formula>IF($E$10:$F$11="〇",TRUE,FALSE)</formula>
    </cfRule>
  </conditionalFormatting>
  <conditionalFormatting sqref="D10">
    <cfRule type="expression" dxfId="70" priority="39">
      <formula>IF($E$9:$F$9="〇",TRUE,FALSE)</formula>
    </cfRule>
  </conditionalFormatting>
  <conditionalFormatting sqref="D12:E12 D13:D14">
    <cfRule type="expression" dxfId="69" priority="37">
      <formula>IF($E$9:$F$9="〇",TRUE,FALSE)</formula>
    </cfRule>
    <cfRule type="expression" dxfId="68" priority="38">
      <formula>IF($E$10:$F$11="〇",TRUE,FALSE)</formula>
    </cfRule>
  </conditionalFormatting>
  <conditionalFormatting sqref="N31:P31">
    <cfRule type="expression" dxfId="67" priority="51" stopIfTrue="1">
      <formula>NOT(ISERROR(SEARCH("不可",N31)))</formula>
    </cfRule>
  </conditionalFormatting>
  <conditionalFormatting sqref="Q31:AD31">
    <cfRule type="expression" dxfId="66" priority="25">
      <formula>COUNTA($D$7)&gt;=1</formula>
    </cfRule>
  </conditionalFormatting>
  <conditionalFormatting sqref="AD31:AF31">
    <cfRule type="expression" dxfId="65" priority="53" stopIfTrue="1">
      <formula>NOT(ISERROR(SEARCH("不可",AD31)))</formula>
    </cfRule>
  </conditionalFormatting>
  <conditionalFormatting sqref="AE15">
    <cfRule type="expression" dxfId="64" priority="36">
      <formula>COUNTA($D$5,$D$6)&gt;=1</formula>
    </cfRule>
  </conditionalFormatting>
  <conditionalFormatting sqref="AE14:AN14">
    <cfRule type="expression" dxfId="63" priority="31">
      <formula>COUNTA($D$7)&gt;=1</formula>
    </cfRule>
  </conditionalFormatting>
  <conditionalFormatting sqref="AE16:AN16">
    <cfRule type="expression" dxfId="62" priority="35">
      <formula>COUNTA($D$6)&gt;=1</formula>
    </cfRule>
  </conditionalFormatting>
  <conditionalFormatting sqref="AI15:AN15">
    <cfRule type="expression" dxfId="61" priority="42">
      <formula>COUNTA($D$5,$D$6)&gt;=1</formula>
    </cfRule>
  </conditionalFormatting>
  <conditionalFormatting sqref="AI31:AT31 AI24:BM24 AI30:BM30 AI25:AR29 BM25:BM29 AW25:BH29">
    <cfRule type="expression" dxfId="60" priority="24">
      <formula>COUNTA($D$5:$D$6)&gt;=1</formula>
    </cfRule>
  </conditionalFormatting>
  <conditionalFormatting sqref="BM31">
    <cfRule type="expression" dxfId="59" priority="29">
      <formula>COUNTA($D$5:$D$6)&gt;=1</formula>
    </cfRule>
  </conditionalFormatting>
  <conditionalFormatting sqref="AI32:BM32">
    <cfRule type="expression" dxfId="58" priority="27">
      <formula>COUNTA($D$5:$D$6)&gt;=1</formula>
    </cfRule>
  </conditionalFormatting>
  <conditionalFormatting sqref="AT31:AV31">
    <cfRule type="expression" dxfId="57" priority="61" stopIfTrue="1">
      <formula>NOT(ISERROR(SEARCH("不可",AT31)))</formula>
    </cfRule>
  </conditionalFormatting>
  <conditionalFormatting sqref="AV14:BE14">
    <cfRule type="expression" dxfId="56" priority="17">
      <formula>COUNTA($D$7)&gt;=1</formula>
    </cfRule>
  </conditionalFormatting>
  <conditionalFormatting sqref="AV15:BE15">
    <cfRule type="expression" dxfId="55" priority="18">
      <formula>COUNTA($D$5,$D$6)&gt;=1</formula>
    </cfRule>
  </conditionalFormatting>
  <conditionalFormatting sqref="AV16:BE16">
    <cfRule type="expression" dxfId="54" priority="19">
      <formula>COUNTA($D$6)&gt;=1</formula>
    </cfRule>
  </conditionalFormatting>
  <conditionalFormatting sqref="AW31:BJ31">
    <cfRule type="expression" dxfId="53" priority="23">
      <formula>COUNTA($D$5:$D$6)&gt;=1</formula>
    </cfRule>
  </conditionalFormatting>
  <conditionalFormatting sqref="BJ31:BL31">
    <cfRule type="expression" dxfId="52" priority="66" stopIfTrue="1">
      <formula>NOT(ISERROR(SEARCH("不可",BJ31)))</formula>
    </cfRule>
  </conditionalFormatting>
  <conditionalFormatting sqref="BM14:BS14">
    <cfRule type="expression" dxfId="51" priority="30">
      <formula>COUNTA($D$7)&gt;=1</formula>
    </cfRule>
  </conditionalFormatting>
  <conditionalFormatting sqref="CB9:CK9">
    <cfRule type="expression" dxfId="50" priority="20">
      <formula>COUNTA($D$7)&gt;=1</formula>
    </cfRule>
  </conditionalFormatting>
  <conditionalFormatting sqref="CB10:CK10">
    <cfRule type="expression" dxfId="49" priority="21">
      <formula>COUNTA($D$5,$D$6)&gt;=1</formula>
    </cfRule>
  </conditionalFormatting>
  <conditionalFormatting sqref="CB11:CK11">
    <cfRule type="expression" dxfId="48" priority="22">
      <formula>COUNTA($D$6)&gt;=1</formula>
    </cfRule>
  </conditionalFormatting>
  <conditionalFormatting sqref="CP42:CR43">
    <cfRule type="expression" dxfId="47" priority="34">
      <formula>COUNTA($AN$8)&gt;=1</formula>
    </cfRule>
  </conditionalFormatting>
  <conditionalFormatting sqref="CP44:CR45">
    <cfRule type="expression" dxfId="46" priority="33">
      <formula>COUNTA($AN$6:$AP$7)&gt;=1</formula>
    </cfRule>
  </conditionalFormatting>
  <conditionalFormatting sqref="BV25:BY26">
    <cfRule type="expression" dxfId="45" priority="8">
      <formula>COUNTA($D$7)&gt;=1</formula>
    </cfRule>
  </conditionalFormatting>
  <conditionalFormatting sqref="M25:P26">
    <cfRule type="expression" dxfId="44" priority="7">
      <formula>COUNTA($D$7)&gt;=1</formula>
    </cfRule>
  </conditionalFormatting>
  <conditionalFormatting sqref="CA27:CA28">
    <cfRule type="expression" dxfId="43" priority="6">
      <formula>COUNTA($D$7)&gt;=1</formula>
    </cfRule>
  </conditionalFormatting>
  <conditionalFormatting sqref="AC27:AC28">
    <cfRule type="expression" dxfId="42" priority="5">
      <formula>COUNTA($D$7)&gt;=1</formula>
    </cfRule>
  </conditionalFormatting>
  <conditionalFormatting sqref="CF25:CI29">
    <cfRule type="expression" dxfId="41" priority="4">
      <formula>COUNTA($D$5:$D$6)&gt;=1</formula>
    </cfRule>
  </conditionalFormatting>
  <conditionalFormatting sqref="AS25:AV29">
    <cfRule type="expression" dxfId="40" priority="3">
      <formula>COUNTA($D$5:$D$6)&gt;=1</formula>
    </cfRule>
  </conditionalFormatting>
  <conditionalFormatting sqref="CK25:CN29">
    <cfRule type="expression" dxfId="39" priority="2">
      <formula>COUNTA($D$5:$D$6)&gt;=1</formula>
    </cfRule>
  </conditionalFormatting>
  <conditionalFormatting sqref="BI25:BL29">
    <cfRule type="expression" dxfId="38" priority="1">
      <formula>COUNTA($D$5:$D$6)&gt;=1</formula>
    </cfRule>
  </conditionalFormatting>
  <dataValidations count="2">
    <dataValidation type="list" allowBlank="1" showInputMessage="1" showErrorMessage="1" sqref="E12 D5:D7 D12:D14" xr:uid="{00000000-0002-0000-1100-000000000000}">
      <formula1>$W$1:$W$2</formula1>
    </dataValidation>
    <dataValidation type="list" allowBlank="1" showInputMessage="1" showErrorMessage="1" sqref="E16:E17 D10" xr:uid="{00000000-0002-0000-1100-000001000000}">
      <formula1>$X$1:$X$2</formula1>
    </dataValidation>
  </dataValidations>
  <pageMargins left="0.25" right="0.25" top="0.75" bottom="0.75" header="0.3" footer="0.3"/>
  <pageSetup paperSize="8" scale="57" orientation="portrait" r:id="rId1"/>
  <colBreaks count="1" manualBreakCount="1">
    <brk id="76" max="75" man="1"/>
  </colBreaks>
  <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B1:DH91"/>
  <sheetViews>
    <sheetView view="pageBreakPreview" topLeftCell="B1" zoomScaleNormal="100" zoomScaleSheetLayoutView="100" workbookViewId="0">
      <selection activeCell="B91" sqref="B91"/>
    </sheetView>
  </sheetViews>
  <sheetFormatPr defaultRowHeight="14.25"/>
  <cols>
    <col min="1" max="1" width="3.75" style="263" customWidth="1"/>
    <col min="2" max="2" width="3" style="263" customWidth="1"/>
    <col min="3" max="3" width="5.375" style="263" customWidth="1"/>
    <col min="4" max="7" width="3.5" style="264" customWidth="1"/>
    <col min="8" max="64" width="3.5" style="263" customWidth="1"/>
    <col min="65" max="65" width="3.375" style="263" customWidth="1"/>
    <col min="66" max="68" width="3.25" style="263" customWidth="1"/>
    <col min="69" max="76" width="3.375" style="263" customWidth="1"/>
    <col min="77" max="78" width="7.625" style="263" customWidth="1"/>
    <col min="79" max="80" width="2.625" style="263" customWidth="1"/>
    <col min="81" max="16384" width="9" style="263"/>
  </cols>
  <sheetData>
    <row r="1" spans="2:112" ht="21" customHeight="1">
      <c r="B1" s="264"/>
      <c r="C1" s="1074" t="s">
        <v>517</v>
      </c>
      <c r="D1" s="1075"/>
      <c r="E1" s="1075"/>
      <c r="F1" s="1075"/>
      <c r="G1" s="1075"/>
      <c r="H1" s="1075"/>
      <c r="I1" s="1075"/>
      <c r="J1" s="1075"/>
      <c r="W1" s="263" t="s">
        <v>371</v>
      </c>
      <c r="AK1" s="265"/>
      <c r="AO1" s="266"/>
      <c r="AZ1" s="266"/>
      <c r="BA1" s="266"/>
      <c r="BB1" s="266"/>
      <c r="BC1" s="266"/>
      <c r="BD1" s="266"/>
      <c r="BE1" s="266"/>
      <c r="BF1" s="266"/>
      <c r="BG1" s="266"/>
      <c r="BH1" s="266"/>
      <c r="BI1" s="266"/>
      <c r="BJ1" s="266"/>
      <c r="BK1" s="266"/>
      <c r="BL1" s="266"/>
      <c r="BM1" s="266"/>
      <c r="BN1" s="266"/>
      <c r="BO1" s="266"/>
      <c r="BP1" s="266"/>
      <c r="BQ1" s="266"/>
      <c r="BR1" s="266"/>
      <c r="BS1" s="265"/>
      <c r="BT1" s="265"/>
      <c r="BU1" s="265"/>
      <c r="BV1" s="265"/>
      <c r="BW1" s="265"/>
      <c r="BX1" s="265"/>
      <c r="BY1" s="265"/>
      <c r="BZ1" s="265"/>
      <c r="CA1" s="265"/>
      <c r="CB1" s="265"/>
      <c r="CC1" s="265"/>
      <c r="CD1" s="265"/>
      <c r="CE1" s="265"/>
    </row>
    <row r="2" spans="2:112" ht="21" customHeight="1">
      <c r="B2" s="264"/>
      <c r="C2" s="264"/>
      <c r="G2" s="263"/>
      <c r="Y2" s="263">
        <v>-1</v>
      </c>
      <c r="AO2" s="1372" t="s">
        <v>372</v>
      </c>
      <c r="AP2" s="1372"/>
      <c r="AQ2" s="1372"/>
      <c r="AR2" s="1372"/>
      <c r="AS2" s="1372"/>
      <c r="AT2" s="1372"/>
      <c r="AU2" s="1372"/>
      <c r="AV2" s="1372"/>
      <c r="AW2" s="1373"/>
      <c r="AX2" s="1374"/>
      <c r="AY2" s="1374"/>
      <c r="AZ2" s="1374"/>
      <c r="BA2" s="1374"/>
      <c r="BB2" s="1374"/>
      <c r="BC2" s="1374"/>
      <c r="BD2" s="1374"/>
      <c r="BE2" s="1374"/>
      <c r="BF2" s="1374"/>
      <c r="BG2" s="1374"/>
      <c r="BH2" s="1374"/>
      <c r="BI2" s="1374"/>
      <c r="BJ2" s="1374"/>
      <c r="BK2" s="1374"/>
      <c r="BL2" s="1374"/>
      <c r="BM2" s="1374"/>
      <c r="BN2" s="1374"/>
      <c r="BO2" s="1374"/>
      <c r="BP2" s="1374"/>
      <c r="BQ2" s="1374"/>
      <c r="BR2" s="1375"/>
      <c r="BS2" s="267"/>
      <c r="BT2" s="267"/>
      <c r="BU2" s="267"/>
      <c r="BV2" s="267"/>
      <c r="BW2" s="267"/>
      <c r="BX2" s="267"/>
      <c r="BY2" s="267"/>
      <c r="CA2" s="267"/>
      <c r="CB2" s="267"/>
      <c r="CC2" s="267"/>
      <c r="CD2" s="267"/>
      <c r="CE2" s="267"/>
    </row>
    <row r="3" spans="2:112" ht="21" customHeight="1">
      <c r="B3" s="264"/>
      <c r="C3" s="264"/>
      <c r="G3" s="263"/>
      <c r="AO3" s="1372" t="s">
        <v>293</v>
      </c>
      <c r="AP3" s="1372"/>
      <c r="AQ3" s="1372"/>
      <c r="AR3" s="1372"/>
      <c r="AS3" s="1372"/>
      <c r="AT3" s="1372"/>
      <c r="AU3" s="1372"/>
      <c r="AV3" s="1372"/>
      <c r="AW3" s="1376"/>
      <c r="AX3" s="1376"/>
      <c r="AY3" s="1376"/>
      <c r="AZ3" s="1376"/>
      <c r="BA3" s="1376"/>
      <c r="BB3" s="1376"/>
      <c r="BC3" s="1376"/>
      <c r="BD3" s="1376"/>
      <c r="BE3" s="1376"/>
      <c r="BF3" s="1376"/>
      <c r="BG3" s="1376"/>
      <c r="BH3" s="1376"/>
      <c r="BI3" s="1376"/>
      <c r="BJ3" s="1376"/>
      <c r="BK3" s="1377" t="s">
        <v>294</v>
      </c>
      <c r="BL3" s="1378"/>
      <c r="BM3" s="1378"/>
      <c r="BN3" s="1379"/>
      <c r="BO3" s="1380">
        <v>15</v>
      </c>
      <c r="BP3" s="1381"/>
      <c r="BQ3" s="1381"/>
      <c r="BR3" s="1382"/>
      <c r="BS3" s="267"/>
      <c r="BT3" s="267"/>
      <c r="BU3" s="267"/>
      <c r="BV3" s="267"/>
      <c r="BW3" s="267"/>
      <c r="BX3" s="267"/>
      <c r="BY3" s="267"/>
      <c r="CA3" s="267"/>
      <c r="CB3" s="267"/>
      <c r="CC3" s="267"/>
      <c r="CD3" s="267"/>
      <c r="CE3" s="267"/>
    </row>
    <row r="4" spans="2:112" ht="21" customHeight="1">
      <c r="B4" s="264"/>
      <c r="C4" s="268"/>
      <c r="D4" s="1383" t="s">
        <v>373</v>
      </c>
      <c r="E4" s="1383"/>
      <c r="F4" s="1383"/>
      <c r="G4" s="1383"/>
      <c r="H4" s="1383"/>
      <c r="I4" s="1383"/>
      <c r="J4" s="1383"/>
      <c r="K4" s="269"/>
      <c r="L4" s="269"/>
      <c r="M4" s="270"/>
      <c r="N4" s="270"/>
      <c r="O4" s="270"/>
      <c r="P4" s="270"/>
      <c r="Q4" s="270"/>
      <c r="R4" s="270"/>
      <c r="S4" s="270"/>
      <c r="T4" s="270"/>
      <c r="U4" s="271"/>
      <c r="V4" s="272"/>
      <c r="W4" s="273"/>
      <c r="X4" s="274"/>
      <c r="Y4" s="274"/>
      <c r="Z4" s="275" t="s">
        <v>374</v>
      </c>
      <c r="AA4" s="276"/>
      <c r="CA4" s="1137"/>
      <c r="CB4" s="1137"/>
      <c r="CC4" s="1137"/>
      <c r="CD4" s="1137"/>
      <c r="CE4" s="1137"/>
      <c r="CF4" s="1137"/>
      <c r="CG4" s="1137"/>
      <c r="CH4" s="1371"/>
      <c r="CI4" s="1371"/>
      <c r="CJ4" s="1371"/>
      <c r="CK4" s="1371"/>
      <c r="CL4" s="1137"/>
      <c r="CM4" s="1137"/>
      <c r="CN4" s="1137"/>
      <c r="CO4" s="1137"/>
      <c r="CP4" s="1137"/>
      <c r="CQ4" s="1137"/>
      <c r="CR4" s="1137"/>
      <c r="CS4" s="1137"/>
      <c r="CT4" s="1137"/>
      <c r="CU4" s="1137"/>
      <c r="CV4" s="1137"/>
      <c r="CW4" s="1137"/>
      <c r="CX4" s="1137"/>
      <c r="CY4" s="1137"/>
      <c r="CZ4" s="1137"/>
      <c r="DA4" s="1137"/>
      <c r="DB4" s="1137"/>
      <c r="DC4" s="1137"/>
      <c r="DD4" s="1137"/>
      <c r="DE4" s="1137"/>
      <c r="DF4" s="1137"/>
      <c r="DG4" s="1137"/>
      <c r="DH4" s="1137"/>
    </row>
    <row r="5" spans="2:112" ht="27.75" customHeight="1">
      <c r="B5" s="264"/>
      <c r="C5" s="268"/>
      <c r="D5" s="1369" t="s">
        <v>286</v>
      </c>
      <c r="E5" s="1369"/>
      <c r="F5" s="1369"/>
      <c r="G5" s="1317" t="s">
        <v>375</v>
      </c>
      <c r="H5" s="1317"/>
      <c r="I5" s="1317"/>
      <c r="J5" s="1317"/>
      <c r="K5" s="1317"/>
      <c r="L5" s="1317"/>
      <c r="M5" s="1317"/>
      <c r="N5" s="1317"/>
      <c r="O5" s="1317"/>
      <c r="P5" s="1317"/>
      <c r="Q5" s="1317"/>
      <c r="R5" s="1317"/>
      <c r="S5" s="1317"/>
      <c r="T5" s="1318"/>
      <c r="U5" s="271"/>
      <c r="V5" s="271"/>
      <c r="W5" s="273"/>
      <c r="X5" s="274"/>
      <c r="Y5" s="274"/>
      <c r="Z5" s="1316"/>
      <c r="AA5" s="1317"/>
      <c r="AB5" s="1317"/>
      <c r="AC5" s="1317"/>
      <c r="AD5" s="1317"/>
      <c r="AE5" s="1317"/>
      <c r="AF5" s="1318"/>
      <c r="AG5" s="1204" t="s">
        <v>376</v>
      </c>
      <c r="AH5" s="1205"/>
      <c r="AI5" s="1205"/>
      <c r="AJ5" s="1337"/>
      <c r="AK5" s="1316" t="s">
        <v>377</v>
      </c>
      <c r="AL5" s="1317"/>
      <c r="AM5" s="1317"/>
      <c r="AN5" s="1318"/>
      <c r="AO5" s="1316" t="s">
        <v>378</v>
      </c>
      <c r="AP5" s="1317"/>
      <c r="AQ5" s="1317"/>
      <c r="AR5" s="1318"/>
      <c r="AS5" s="1316" t="s">
        <v>379</v>
      </c>
      <c r="AT5" s="1317"/>
      <c r="AU5" s="1317"/>
      <c r="AV5" s="1318"/>
      <c r="AW5" s="1316" t="s">
        <v>380</v>
      </c>
      <c r="AX5" s="1317"/>
      <c r="AY5" s="1317"/>
      <c r="AZ5" s="1318"/>
      <c r="BA5" s="1316" t="s">
        <v>381</v>
      </c>
      <c r="BB5" s="1317"/>
      <c r="BC5" s="1317"/>
      <c r="BD5" s="1318"/>
      <c r="BE5" s="1316" t="s">
        <v>382</v>
      </c>
      <c r="BF5" s="1317"/>
      <c r="BG5" s="1318"/>
      <c r="BK5" s="277"/>
      <c r="BL5" s="277"/>
      <c r="BM5" s="277"/>
      <c r="BN5" s="277"/>
      <c r="BO5" s="278"/>
      <c r="BP5" s="279"/>
      <c r="BQ5" s="280"/>
      <c r="BR5" s="280"/>
      <c r="BS5" s="280"/>
      <c r="CA5" s="1371"/>
      <c r="CB5" s="1371"/>
      <c r="CC5" s="1371"/>
      <c r="CD5" s="1371"/>
      <c r="CE5" s="1371"/>
      <c r="CF5" s="1371"/>
      <c r="CG5" s="1371"/>
      <c r="CH5" s="1367"/>
      <c r="CI5" s="1367"/>
      <c r="CJ5" s="1367"/>
      <c r="CK5" s="1367"/>
      <c r="CL5" s="1367"/>
      <c r="CM5" s="1367"/>
      <c r="CN5" s="1367"/>
      <c r="CO5" s="1367"/>
      <c r="CP5" s="1367"/>
      <c r="CQ5" s="1367"/>
      <c r="CR5" s="1367"/>
      <c r="CS5" s="1367"/>
      <c r="CT5" s="1367"/>
      <c r="CU5" s="1367"/>
      <c r="CV5" s="1367"/>
      <c r="CW5" s="1367"/>
      <c r="CX5" s="1367"/>
      <c r="CY5" s="1367"/>
      <c r="CZ5" s="1367"/>
      <c r="DA5" s="1367"/>
      <c r="DB5" s="1367"/>
      <c r="DC5" s="1367"/>
      <c r="DD5" s="1367"/>
      <c r="DE5" s="1367"/>
      <c r="DF5" s="1361"/>
      <c r="DG5" s="1361"/>
      <c r="DH5" s="1361"/>
    </row>
    <row r="6" spans="2:112" ht="21" customHeight="1">
      <c r="B6" s="264"/>
      <c r="C6" s="268"/>
      <c r="D6" s="1369"/>
      <c r="E6" s="1369"/>
      <c r="F6" s="1369"/>
      <c r="G6" s="1317" t="s">
        <v>383</v>
      </c>
      <c r="H6" s="1317"/>
      <c r="I6" s="1317"/>
      <c r="J6" s="1317"/>
      <c r="K6" s="1317"/>
      <c r="L6" s="1317"/>
      <c r="M6" s="1317"/>
      <c r="N6" s="1317"/>
      <c r="O6" s="1317"/>
      <c r="P6" s="1317"/>
      <c r="Q6" s="1317"/>
      <c r="R6" s="1317"/>
      <c r="S6" s="1317"/>
      <c r="T6" s="1318"/>
      <c r="U6" s="271"/>
      <c r="V6" s="271"/>
      <c r="W6" s="273"/>
      <c r="X6" s="274"/>
      <c r="Y6" s="274"/>
      <c r="Z6" s="1208" t="s">
        <v>384</v>
      </c>
      <c r="AA6" s="1209"/>
      <c r="AB6" s="1209"/>
      <c r="AC6" s="1209"/>
      <c r="AD6" s="1209"/>
      <c r="AE6" s="1209"/>
      <c r="AF6" s="1370"/>
      <c r="AG6" s="1357"/>
      <c r="AH6" s="1358"/>
      <c r="AI6" s="1358"/>
      <c r="AJ6" s="1359"/>
      <c r="AK6" s="1357"/>
      <c r="AL6" s="1358"/>
      <c r="AM6" s="1358"/>
      <c r="AN6" s="1359"/>
      <c r="AO6" s="1357"/>
      <c r="AP6" s="1358"/>
      <c r="AQ6" s="1358"/>
      <c r="AR6" s="1359"/>
      <c r="AS6" s="1357">
        <v>6</v>
      </c>
      <c r="AT6" s="1358"/>
      <c r="AU6" s="1358"/>
      <c r="AV6" s="1359"/>
      <c r="AW6" s="1357">
        <v>4</v>
      </c>
      <c r="AX6" s="1358"/>
      <c r="AY6" s="1358"/>
      <c r="AZ6" s="1359"/>
      <c r="BA6" s="1357">
        <v>5</v>
      </c>
      <c r="BB6" s="1358"/>
      <c r="BC6" s="1358"/>
      <c r="BD6" s="1359"/>
      <c r="BE6" s="1354">
        <f>SUM(AG6:BD6)</f>
        <v>15</v>
      </c>
      <c r="BF6" s="1355"/>
      <c r="BG6" s="1356"/>
      <c r="BL6" s="281"/>
      <c r="BM6" s="281"/>
      <c r="BN6" s="281"/>
      <c r="BW6" s="282"/>
      <c r="CC6" s="281"/>
      <c r="CD6" s="281"/>
      <c r="CE6" s="281"/>
      <c r="CL6" s="1368"/>
      <c r="CM6" s="1368"/>
      <c r="CN6" s="1368"/>
      <c r="CO6" s="1368"/>
      <c r="CP6" s="1368"/>
      <c r="CQ6" s="1368"/>
      <c r="CR6" s="1368"/>
      <c r="CS6" s="1368"/>
      <c r="CT6" s="1367"/>
      <c r="CU6" s="1367"/>
      <c r="CV6" s="1367"/>
      <c r="CW6" s="1367"/>
      <c r="CX6" s="1367"/>
      <c r="CY6" s="1367"/>
      <c r="CZ6" s="1367"/>
      <c r="DA6" s="1367"/>
      <c r="DB6" s="1367"/>
      <c r="DC6" s="1367"/>
      <c r="DD6" s="1367"/>
      <c r="DE6" s="1367"/>
      <c r="DF6" s="1361"/>
      <c r="DG6" s="1361"/>
      <c r="DH6" s="1361"/>
    </row>
    <row r="7" spans="2:112" ht="21" customHeight="1">
      <c r="B7" s="264"/>
      <c r="C7" s="268"/>
      <c r="D7" s="1369"/>
      <c r="E7" s="1369"/>
      <c r="F7" s="1369"/>
      <c r="G7" s="1317" t="s">
        <v>385</v>
      </c>
      <c r="H7" s="1317"/>
      <c r="I7" s="1317"/>
      <c r="J7" s="1317"/>
      <c r="K7" s="1317"/>
      <c r="L7" s="1317"/>
      <c r="M7" s="1317"/>
      <c r="N7" s="1317"/>
      <c r="O7" s="1317"/>
      <c r="P7" s="1317"/>
      <c r="Q7" s="1317"/>
      <c r="R7" s="1317"/>
      <c r="S7" s="1317"/>
      <c r="T7" s="1318"/>
      <c r="U7" s="283"/>
      <c r="V7" s="271"/>
      <c r="W7" s="273"/>
      <c r="X7" s="274"/>
      <c r="Y7" s="274"/>
      <c r="Z7" s="284" t="s">
        <v>386</v>
      </c>
      <c r="AA7" s="1204" t="s">
        <v>387</v>
      </c>
      <c r="AB7" s="1205"/>
      <c r="AC7" s="1205"/>
      <c r="AD7" s="1205"/>
      <c r="AE7" s="1205"/>
      <c r="AF7" s="1337"/>
      <c r="AG7" s="1362"/>
      <c r="AH7" s="1363"/>
      <c r="AI7" s="1363"/>
      <c r="AJ7" s="1364"/>
      <c r="AK7" s="1362"/>
      <c r="AL7" s="1363"/>
      <c r="AM7" s="1363"/>
      <c r="AN7" s="1364"/>
      <c r="AO7" s="1362"/>
      <c r="AP7" s="1363"/>
      <c r="AQ7" s="1363"/>
      <c r="AR7" s="1364"/>
      <c r="AS7" s="1357"/>
      <c r="AT7" s="1358"/>
      <c r="AU7" s="1358"/>
      <c r="AV7" s="1359"/>
      <c r="AW7" s="1357"/>
      <c r="AX7" s="1358"/>
      <c r="AY7" s="1358"/>
      <c r="AZ7" s="1359"/>
      <c r="BA7" s="1357"/>
      <c r="BB7" s="1358"/>
      <c r="BC7" s="1358"/>
      <c r="BD7" s="1359"/>
      <c r="BE7" s="1354">
        <f>SUM(AG7:BD7)</f>
        <v>0</v>
      </c>
      <c r="BF7" s="1355"/>
      <c r="BG7" s="1356"/>
      <c r="CB7" s="1137"/>
      <c r="CC7" s="1137"/>
      <c r="CD7" s="1137"/>
      <c r="CE7" s="1137"/>
      <c r="CF7" s="1137"/>
      <c r="CG7" s="1137"/>
      <c r="CH7" s="1137"/>
      <c r="CI7" s="1366"/>
      <c r="CJ7" s="1366"/>
      <c r="CK7" s="1366"/>
      <c r="CL7" s="1367"/>
      <c r="CM7" s="1367"/>
      <c r="CN7" s="1367"/>
      <c r="CO7" s="1367"/>
      <c r="CP7" s="1367"/>
      <c r="CQ7" s="1367"/>
      <c r="CR7" s="1367"/>
      <c r="CS7" s="1367"/>
      <c r="CT7" s="1367"/>
      <c r="CU7" s="1367"/>
      <c r="CV7" s="1367"/>
      <c r="CW7" s="1367"/>
      <c r="CX7" s="1367"/>
      <c r="CY7" s="1367"/>
      <c r="CZ7" s="1367"/>
      <c r="DA7" s="1367"/>
      <c r="DB7" s="1367"/>
      <c r="DC7" s="1367"/>
      <c r="DD7" s="1367"/>
      <c r="DE7" s="1367"/>
      <c r="DF7" s="1361"/>
      <c r="DG7" s="1361"/>
      <c r="DH7" s="1361"/>
    </row>
    <row r="8" spans="2:112" ht="21" customHeight="1">
      <c r="B8" s="274"/>
      <c r="C8" s="285"/>
      <c r="D8" s="270"/>
      <c r="E8" s="270"/>
      <c r="F8" s="270"/>
      <c r="G8" s="270"/>
      <c r="H8" s="270"/>
      <c r="I8" s="270"/>
      <c r="J8" s="270"/>
      <c r="K8" s="270"/>
      <c r="L8" s="286" t="str">
        <f>IF(COUNTIF(D5:F7,"○")&gt;1,"いずれか１つを選択してください。","")</f>
        <v/>
      </c>
      <c r="M8" s="270"/>
      <c r="N8" s="270"/>
      <c r="O8" s="270"/>
      <c r="P8" s="270"/>
      <c r="Q8" s="270"/>
      <c r="R8" s="270"/>
      <c r="S8" s="270"/>
      <c r="T8" s="270"/>
      <c r="U8" s="287"/>
      <c r="V8" s="287"/>
      <c r="W8" s="273"/>
      <c r="X8" s="274"/>
      <c r="Y8" s="274"/>
      <c r="Z8" s="1204" t="s">
        <v>388</v>
      </c>
      <c r="AA8" s="1205"/>
      <c r="AB8" s="1205"/>
      <c r="AC8" s="1205"/>
      <c r="AD8" s="1205"/>
      <c r="AE8" s="1205"/>
      <c r="AF8" s="1337"/>
      <c r="AG8" s="1357"/>
      <c r="AH8" s="1358"/>
      <c r="AI8" s="1358"/>
      <c r="AJ8" s="1359"/>
      <c r="AK8" s="1357"/>
      <c r="AL8" s="1358"/>
      <c r="AM8" s="1358"/>
      <c r="AN8" s="1359"/>
      <c r="AO8" s="1357"/>
      <c r="AP8" s="1358"/>
      <c r="AQ8" s="1358"/>
      <c r="AR8" s="1359"/>
      <c r="AS8" s="1357"/>
      <c r="AT8" s="1358"/>
      <c r="AU8" s="1358"/>
      <c r="AV8" s="1359"/>
      <c r="AW8" s="1357"/>
      <c r="AX8" s="1358"/>
      <c r="AY8" s="1358"/>
      <c r="AZ8" s="1359"/>
      <c r="BA8" s="1357"/>
      <c r="BB8" s="1358"/>
      <c r="BC8" s="1358"/>
      <c r="BD8" s="1359"/>
      <c r="BE8" s="1354">
        <f>SUM(AG8:BD8)</f>
        <v>0</v>
      </c>
      <c r="BF8" s="1355"/>
      <c r="BG8" s="1356"/>
      <c r="BU8" s="282"/>
      <c r="BW8" s="1360"/>
      <c r="BX8" s="1360"/>
      <c r="BY8" s="1360"/>
      <c r="BZ8" s="1360"/>
      <c r="CA8" s="1360"/>
      <c r="CB8" s="1365"/>
      <c r="CC8" s="1365"/>
      <c r="CD8" s="1365"/>
      <c r="CE8" s="1365"/>
      <c r="CF8" s="1365"/>
      <c r="CG8" s="1365"/>
      <c r="CH8" s="1365"/>
      <c r="CI8" s="1366"/>
      <c r="CJ8" s="1366"/>
      <c r="CK8" s="1366"/>
      <c r="CL8" s="1361"/>
      <c r="CM8" s="1361"/>
      <c r="CN8" s="1361"/>
      <c r="CO8" s="1361"/>
      <c r="CP8" s="1361"/>
      <c r="CQ8" s="1361"/>
      <c r="CR8" s="1361"/>
      <c r="CS8" s="1361"/>
      <c r="CT8" s="1361"/>
      <c r="CU8" s="1361"/>
      <c r="CV8" s="1361"/>
      <c r="CW8" s="1361"/>
      <c r="CX8" s="1361"/>
      <c r="CY8" s="1361"/>
      <c r="CZ8" s="1361"/>
      <c r="DA8" s="1361"/>
      <c r="DB8" s="1361"/>
      <c r="DC8" s="1361"/>
      <c r="DD8" s="1361"/>
      <c r="DE8" s="1361"/>
      <c r="DF8" s="1361"/>
      <c r="DG8" s="1361"/>
      <c r="DH8" s="1361"/>
    </row>
    <row r="9" spans="2:112" ht="21" customHeight="1">
      <c r="B9" s="274"/>
      <c r="C9" s="285"/>
      <c r="D9" s="270"/>
      <c r="E9" s="287"/>
      <c r="F9" s="271"/>
      <c r="G9" s="271"/>
      <c r="H9" s="271"/>
      <c r="I9" s="271"/>
      <c r="J9" s="271"/>
      <c r="K9" s="271"/>
      <c r="L9" s="271"/>
      <c r="M9" s="271"/>
      <c r="N9" s="271"/>
      <c r="O9" s="271"/>
      <c r="P9" s="271"/>
      <c r="Q9" s="271"/>
      <c r="R9" s="271"/>
      <c r="S9" s="271"/>
      <c r="T9" s="271"/>
      <c r="U9" s="271"/>
      <c r="V9" s="287"/>
      <c r="W9" s="273"/>
      <c r="X9" s="274"/>
      <c r="Y9" s="274"/>
      <c r="Z9" s="1204" t="s">
        <v>382</v>
      </c>
      <c r="AA9" s="1205"/>
      <c r="AB9" s="1205"/>
      <c r="AC9" s="1205"/>
      <c r="AD9" s="1205"/>
      <c r="AE9" s="1205"/>
      <c r="AF9" s="1337"/>
      <c r="AG9" s="1354">
        <f>AG6+AG8</f>
        <v>0</v>
      </c>
      <c r="AH9" s="1355"/>
      <c r="AI9" s="1355"/>
      <c r="AJ9" s="1356"/>
      <c r="AK9" s="1354">
        <f>AK6+AK8</f>
        <v>0</v>
      </c>
      <c r="AL9" s="1355"/>
      <c r="AM9" s="1355"/>
      <c r="AN9" s="1356"/>
      <c r="AO9" s="1354">
        <f>AO6+AO8</f>
        <v>0</v>
      </c>
      <c r="AP9" s="1355"/>
      <c r="AQ9" s="1355"/>
      <c r="AR9" s="1356"/>
      <c r="AS9" s="1354">
        <f>AS6+AS8</f>
        <v>6</v>
      </c>
      <c r="AT9" s="1355"/>
      <c r="AU9" s="1355"/>
      <c r="AV9" s="1356"/>
      <c r="AW9" s="1354">
        <f>AW6+AW8</f>
        <v>4</v>
      </c>
      <c r="AX9" s="1355"/>
      <c r="AY9" s="1355"/>
      <c r="AZ9" s="1356"/>
      <c r="BA9" s="1354">
        <f>BA6+BA8</f>
        <v>5</v>
      </c>
      <c r="BB9" s="1355"/>
      <c r="BC9" s="1355"/>
      <c r="BD9" s="1356"/>
      <c r="BE9" s="1354">
        <f>BE6+BE8</f>
        <v>15</v>
      </c>
      <c r="BF9" s="1355"/>
      <c r="BG9" s="1356"/>
      <c r="BW9" s="1137"/>
      <c r="BX9" s="1137"/>
      <c r="BY9" s="1137"/>
      <c r="BZ9" s="1137"/>
      <c r="CA9" s="1137"/>
      <c r="CB9" s="1346"/>
      <c r="CC9" s="1346"/>
      <c r="CD9" s="1346"/>
      <c r="CE9" s="1346"/>
      <c r="CF9" s="1338"/>
      <c r="CG9" s="1338"/>
      <c r="CH9" s="1338"/>
      <c r="CI9" s="1338"/>
      <c r="CJ9" s="1338"/>
      <c r="CK9" s="1338"/>
    </row>
    <row r="10" spans="2:112" ht="21" customHeight="1">
      <c r="B10" s="274"/>
      <c r="C10" s="285"/>
      <c r="D10" s="270"/>
      <c r="E10" s="287"/>
      <c r="F10" s="271"/>
      <c r="G10" s="271"/>
      <c r="H10" s="271"/>
      <c r="I10" s="271"/>
      <c r="J10" s="271"/>
      <c r="K10" s="271"/>
      <c r="L10" s="271"/>
      <c r="M10" s="271"/>
      <c r="N10" s="271"/>
      <c r="O10" s="271"/>
      <c r="P10" s="271"/>
      <c r="Q10" s="271"/>
      <c r="R10" s="271"/>
      <c r="S10" s="271"/>
      <c r="T10" s="271"/>
      <c r="U10" s="271"/>
      <c r="V10" s="287"/>
      <c r="W10" s="289"/>
      <c r="X10" s="274"/>
      <c r="Y10" s="274"/>
      <c r="Z10" s="274"/>
      <c r="AA10" s="274"/>
      <c r="BG10" s="290" t="str">
        <f>IF(AND(BE9&lt;&gt;BO3,D12="○"),"「事業者名簿」の定員数と想定される利用者数が一致しません。","")</f>
        <v/>
      </c>
      <c r="BK10" s="277"/>
      <c r="BL10" s="277"/>
      <c r="BM10" s="277"/>
      <c r="BN10" s="277"/>
      <c r="BO10" s="278"/>
      <c r="BP10" s="279"/>
      <c r="BQ10" s="280"/>
      <c r="BR10" s="280"/>
      <c r="BS10" s="280"/>
      <c r="BW10" s="1137"/>
      <c r="BX10" s="1137"/>
      <c r="BY10" s="1137"/>
      <c r="BZ10" s="1137"/>
      <c r="CA10" s="1137"/>
      <c r="CB10" s="1346"/>
      <c r="CC10" s="1346"/>
      <c r="CD10" s="1346"/>
      <c r="CE10" s="1346"/>
      <c r="CF10" s="1338"/>
      <c r="CG10" s="1338"/>
      <c r="CH10" s="1338"/>
      <c r="CI10" s="1338"/>
      <c r="CJ10" s="1338"/>
      <c r="CK10" s="1338"/>
    </row>
    <row r="11" spans="2:112" ht="21" customHeight="1">
      <c r="B11" s="274"/>
      <c r="C11" s="285"/>
      <c r="D11" s="291" t="s">
        <v>389</v>
      </c>
      <c r="E11" s="292"/>
      <c r="F11" s="292"/>
      <c r="G11" s="292"/>
      <c r="H11" s="292"/>
      <c r="I11" s="292"/>
      <c r="J11" s="271"/>
      <c r="K11" s="271"/>
      <c r="L11" s="271"/>
      <c r="M11" s="271"/>
      <c r="N11" s="271"/>
      <c r="O11" s="271"/>
      <c r="P11" s="271"/>
      <c r="Q11" s="271"/>
      <c r="R11" s="271"/>
      <c r="S11" s="271"/>
      <c r="T11" s="271"/>
      <c r="U11" s="271"/>
      <c r="V11" s="287"/>
      <c r="W11" s="293"/>
      <c r="Z11" s="282" t="s">
        <v>390</v>
      </c>
      <c r="AP11" s="282" t="s">
        <v>391</v>
      </c>
      <c r="AQ11" s="282"/>
      <c r="AW11" s="281"/>
      <c r="AX11" s="281"/>
      <c r="AY11" s="281"/>
      <c r="BG11" s="294"/>
      <c r="BH11" s="282" t="s">
        <v>392</v>
      </c>
      <c r="BN11" s="281"/>
      <c r="BO11" s="281"/>
      <c r="BP11" s="281"/>
      <c r="BW11" s="274"/>
      <c r="BX11" s="274"/>
      <c r="BY11" s="274"/>
      <c r="BZ11" s="274"/>
      <c r="CA11" s="274"/>
      <c r="CB11" s="1346"/>
      <c r="CC11" s="1346"/>
      <c r="CD11" s="1346"/>
      <c r="CE11" s="1346"/>
      <c r="CF11" s="1338"/>
      <c r="CG11" s="1338"/>
      <c r="CH11" s="1338"/>
      <c r="CI11" s="1338"/>
      <c r="CJ11" s="1338"/>
      <c r="CK11" s="1338"/>
    </row>
    <row r="12" spans="2:112" ht="21" customHeight="1">
      <c r="B12" s="274"/>
      <c r="C12" s="285"/>
      <c r="D12" s="1311" t="s">
        <v>286</v>
      </c>
      <c r="E12" s="1347"/>
      <c r="F12" s="1313" t="s">
        <v>393</v>
      </c>
      <c r="G12" s="1314"/>
      <c r="H12" s="1314"/>
      <c r="I12" s="1314"/>
      <c r="J12" s="1314"/>
      <c r="K12" s="1314"/>
      <c r="L12" s="1314"/>
      <c r="M12" s="1314"/>
      <c r="N12" s="1314"/>
      <c r="O12" s="1314"/>
      <c r="P12" s="1314"/>
      <c r="Q12" s="1314"/>
      <c r="R12" s="1314"/>
      <c r="S12" s="1314"/>
      <c r="T12" s="1314"/>
      <c r="U12" s="1314"/>
      <c r="V12" s="1315"/>
      <c r="W12" s="289"/>
      <c r="AE12" s="1316" t="s">
        <v>394</v>
      </c>
      <c r="AF12" s="1317"/>
      <c r="AG12" s="1317"/>
      <c r="AH12" s="1317"/>
      <c r="AI12" s="1317"/>
      <c r="AJ12" s="1317"/>
      <c r="AK12" s="1318"/>
      <c r="AL12" s="1348" t="s">
        <v>395</v>
      </c>
      <c r="AM12" s="1349"/>
      <c r="AN12" s="1350"/>
      <c r="AV12" s="1316" t="s">
        <v>394</v>
      </c>
      <c r="AW12" s="1317"/>
      <c r="AX12" s="1317"/>
      <c r="AY12" s="1317"/>
      <c r="AZ12" s="1317"/>
      <c r="BA12" s="1317"/>
      <c r="BB12" s="1318"/>
      <c r="BC12" s="1348" t="s">
        <v>395</v>
      </c>
      <c r="BD12" s="1349"/>
      <c r="BE12" s="1350"/>
      <c r="BF12" s="295"/>
      <c r="BG12" s="294"/>
      <c r="BM12" s="1316" t="s">
        <v>396</v>
      </c>
      <c r="BN12" s="1317"/>
      <c r="BO12" s="1317"/>
      <c r="BP12" s="1317"/>
      <c r="BQ12" s="1317"/>
      <c r="BR12" s="1317"/>
      <c r="BS12" s="1318"/>
      <c r="BW12" s="1339"/>
      <c r="BX12" s="1339"/>
      <c r="BY12" s="1339"/>
      <c r="BZ12" s="1339"/>
      <c r="CA12" s="1339"/>
      <c r="CB12" s="1340"/>
      <c r="CC12" s="1340"/>
      <c r="CD12" s="1340"/>
      <c r="CE12" s="1340"/>
      <c r="CF12" s="1341"/>
      <c r="CG12" s="1341"/>
      <c r="CH12" s="1341"/>
      <c r="CI12" s="1339"/>
      <c r="CJ12" s="1339"/>
      <c r="CK12" s="1339"/>
    </row>
    <row r="13" spans="2:112" ht="26.25" customHeight="1">
      <c r="B13" s="274"/>
      <c r="C13" s="285"/>
      <c r="D13" s="1311"/>
      <c r="E13" s="1312"/>
      <c r="F13" s="1313" t="s">
        <v>397</v>
      </c>
      <c r="G13" s="1314"/>
      <c r="H13" s="1314"/>
      <c r="I13" s="1314"/>
      <c r="J13" s="1314"/>
      <c r="K13" s="1314"/>
      <c r="L13" s="1314"/>
      <c r="M13" s="1314"/>
      <c r="N13" s="1314"/>
      <c r="O13" s="1314"/>
      <c r="P13" s="1314"/>
      <c r="Q13" s="1314"/>
      <c r="R13" s="1314"/>
      <c r="S13" s="1314"/>
      <c r="T13" s="1314"/>
      <c r="U13" s="1314"/>
      <c r="V13" s="1315"/>
      <c r="W13" s="297"/>
      <c r="AE13" s="1342" t="s">
        <v>398</v>
      </c>
      <c r="AF13" s="1343"/>
      <c r="AG13" s="1343"/>
      <c r="AH13" s="1344"/>
      <c r="AI13" s="1342" t="s">
        <v>399</v>
      </c>
      <c r="AJ13" s="1343"/>
      <c r="AK13" s="1344"/>
      <c r="AL13" s="1351"/>
      <c r="AM13" s="1352"/>
      <c r="AN13" s="1353"/>
      <c r="AQ13" s="1313"/>
      <c r="AR13" s="1314"/>
      <c r="AS13" s="1314"/>
      <c r="AT13" s="1314"/>
      <c r="AU13" s="1315"/>
      <c r="AV13" s="1342" t="s">
        <v>398</v>
      </c>
      <c r="AW13" s="1343"/>
      <c r="AX13" s="1343"/>
      <c r="AY13" s="1344"/>
      <c r="AZ13" s="1342" t="s">
        <v>399</v>
      </c>
      <c r="BA13" s="1343"/>
      <c r="BB13" s="1344"/>
      <c r="BC13" s="1351"/>
      <c r="BD13" s="1352"/>
      <c r="BE13" s="1353"/>
      <c r="BF13" s="295"/>
      <c r="BG13" s="298"/>
      <c r="BH13" s="1313"/>
      <c r="BI13" s="1314"/>
      <c r="BJ13" s="1314"/>
      <c r="BK13" s="1314"/>
      <c r="BL13" s="1315"/>
      <c r="BM13" s="1342" t="s">
        <v>400</v>
      </c>
      <c r="BN13" s="1343"/>
      <c r="BO13" s="1343"/>
      <c r="BP13" s="1344"/>
      <c r="BQ13" s="1342" t="s">
        <v>399</v>
      </c>
      <c r="BR13" s="1343"/>
      <c r="BS13" s="1344"/>
      <c r="BW13" s="274"/>
      <c r="BX13" s="274"/>
      <c r="BY13" s="274"/>
      <c r="BZ13" s="1346"/>
      <c r="CA13" s="1346"/>
      <c r="CB13" s="1346"/>
      <c r="CC13" s="1346"/>
      <c r="CD13" s="1338"/>
      <c r="CE13" s="1338"/>
      <c r="CF13" s="1338"/>
      <c r="CG13" s="1338"/>
      <c r="CH13" s="1338"/>
      <c r="CI13" s="1338"/>
    </row>
    <row r="14" spans="2:112" ht="21" customHeight="1">
      <c r="B14" s="274"/>
      <c r="C14" s="285"/>
      <c r="D14" s="1311"/>
      <c r="E14" s="1312"/>
      <c r="F14" s="1313" t="s">
        <v>401</v>
      </c>
      <c r="G14" s="1314"/>
      <c r="H14" s="1314"/>
      <c r="I14" s="1314"/>
      <c r="J14" s="1314"/>
      <c r="K14" s="1314"/>
      <c r="L14" s="1314"/>
      <c r="M14" s="1314"/>
      <c r="N14" s="1314"/>
      <c r="O14" s="1314"/>
      <c r="P14" s="1314"/>
      <c r="Q14" s="1314"/>
      <c r="R14" s="1314"/>
      <c r="S14" s="1314"/>
      <c r="T14" s="1314"/>
      <c r="U14" s="1314"/>
      <c r="V14" s="1315"/>
      <c r="W14" s="297"/>
      <c r="Z14" s="1316" t="s">
        <v>402</v>
      </c>
      <c r="AA14" s="1317"/>
      <c r="AB14" s="1317"/>
      <c r="AC14" s="1317"/>
      <c r="AD14" s="1318"/>
      <c r="AE14" s="1319">
        <f>IF((OR($D$5="○",$D$6="○")),ROUNDDOWN(((BE$6+BE$8*0.9))/6,1))</f>
        <v>2.5</v>
      </c>
      <c r="AF14" s="1320"/>
      <c r="AG14" s="1320"/>
      <c r="AH14" s="1321"/>
      <c r="AI14" s="1322">
        <f>AE14*$AY$60</f>
        <v>80</v>
      </c>
      <c r="AJ14" s="1323"/>
      <c r="AK14" s="1324"/>
      <c r="AL14" s="1322">
        <f>AE14*40</f>
        <v>100</v>
      </c>
      <c r="AM14" s="1323"/>
      <c r="AN14" s="1324"/>
      <c r="AQ14" s="1316" t="s">
        <v>402</v>
      </c>
      <c r="AR14" s="1317"/>
      <c r="AS14" s="1317"/>
      <c r="AT14" s="1317"/>
      <c r="AU14" s="1318"/>
      <c r="AV14" s="1325">
        <f>IF((OR($D$5="○",$D$6="○")),$BE$43)</f>
        <v>2.5</v>
      </c>
      <c r="AW14" s="1326"/>
      <c r="AX14" s="1326"/>
      <c r="AY14" s="1327"/>
      <c r="AZ14" s="1328">
        <f>AV14*$AY$60</f>
        <v>80</v>
      </c>
      <c r="BA14" s="1328"/>
      <c r="BB14" s="1328"/>
      <c r="BC14" s="1322">
        <f>AV14*40</f>
        <v>100</v>
      </c>
      <c r="BD14" s="1323"/>
      <c r="BE14" s="1324"/>
      <c r="BF14" s="299"/>
      <c r="BG14" s="294"/>
      <c r="BH14" s="1316" t="s">
        <v>403</v>
      </c>
      <c r="BI14" s="1317"/>
      <c r="BJ14" s="1317"/>
      <c r="BK14" s="1317"/>
      <c r="BL14" s="1318"/>
      <c r="BM14" s="1325">
        <f>(ROUNDDOWN(BQ14/40,1))</f>
        <v>2.5</v>
      </c>
      <c r="BN14" s="1326"/>
      <c r="BO14" s="1326"/>
      <c r="BP14" s="1327"/>
      <c r="BQ14" s="1328">
        <f>$BB$73</f>
        <v>100.25</v>
      </c>
      <c r="BR14" s="1328"/>
      <c r="BS14" s="1328"/>
      <c r="BU14" s="282"/>
      <c r="BW14" s="282"/>
      <c r="BX14" s="282"/>
      <c r="BY14" s="282"/>
      <c r="BZ14" s="1340"/>
      <c r="CA14" s="1340"/>
      <c r="CB14" s="1340"/>
      <c r="CC14" s="1340"/>
      <c r="CD14" s="1345"/>
      <c r="CE14" s="1345"/>
      <c r="CF14" s="1345"/>
      <c r="CG14" s="1137"/>
      <c r="CH14" s="1137"/>
      <c r="CI14" s="1137"/>
    </row>
    <row r="15" spans="2:112" ht="21" customHeight="1">
      <c r="B15" s="274"/>
      <c r="C15" s="301"/>
      <c r="D15" s="302"/>
      <c r="E15" s="302"/>
      <c r="F15" s="302"/>
      <c r="G15" s="302"/>
      <c r="H15" s="302"/>
      <c r="I15" s="302"/>
      <c r="J15" s="302"/>
      <c r="K15" s="302"/>
      <c r="L15" s="303" t="str">
        <f>IF(COUNTIF(D12:E14,"○")&gt;1,"いずれか１つを選択してください。","")</f>
        <v/>
      </c>
      <c r="M15" s="302"/>
      <c r="N15" s="302"/>
      <c r="O15" s="302"/>
      <c r="P15" s="302"/>
      <c r="Q15" s="302"/>
      <c r="R15" s="302"/>
      <c r="S15" s="302"/>
      <c r="T15" s="302"/>
      <c r="U15" s="302"/>
      <c r="V15" s="304"/>
      <c r="W15" s="305"/>
      <c r="Z15" s="1316" t="s">
        <v>404</v>
      </c>
      <c r="AA15" s="1317"/>
      <c r="AB15" s="1317"/>
      <c r="AC15" s="1317"/>
      <c r="AD15" s="1318"/>
      <c r="AE15" s="1319" t="b">
        <f>IF((OR($D$7="○")),ROUNDDOWN((BE$6+BE$8*0.9)/5,1))</f>
        <v>0</v>
      </c>
      <c r="AF15" s="1320"/>
      <c r="AG15" s="1320"/>
      <c r="AH15" s="1321"/>
      <c r="AI15" s="1322">
        <f>AE15*$AY$60</f>
        <v>0</v>
      </c>
      <c r="AJ15" s="1323"/>
      <c r="AK15" s="1324"/>
      <c r="AL15" s="1322">
        <f>AE15*40</f>
        <v>0</v>
      </c>
      <c r="AM15" s="1323"/>
      <c r="AN15" s="1324"/>
      <c r="AQ15" s="1316" t="s">
        <v>404</v>
      </c>
      <c r="AR15" s="1317"/>
      <c r="AS15" s="1317"/>
      <c r="AT15" s="1317"/>
      <c r="AU15" s="1318"/>
      <c r="AV15" s="1325" t="b">
        <f>IF(($D$7="○"),$BE$43)</f>
        <v>0</v>
      </c>
      <c r="AW15" s="1326"/>
      <c r="AX15" s="1326"/>
      <c r="AY15" s="1327"/>
      <c r="AZ15" s="1328">
        <f>AV15*$AY$60</f>
        <v>0</v>
      </c>
      <c r="BA15" s="1328"/>
      <c r="BB15" s="1328"/>
      <c r="BC15" s="1322">
        <f>AV15*40</f>
        <v>0</v>
      </c>
      <c r="BD15" s="1323"/>
      <c r="BE15" s="1324"/>
      <c r="BF15" s="299"/>
      <c r="BG15" s="294"/>
      <c r="BH15" s="1333" t="s">
        <v>367</v>
      </c>
      <c r="BI15" s="1334"/>
      <c r="BJ15" s="1334"/>
      <c r="BK15" s="1334"/>
      <c r="BL15" s="1335"/>
      <c r="BM15" s="1329">
        <f>SUM(BM12:BP14)</f>
        <v>2.5</v>
      </c>
      <c r="BN15" s="1330"/>
      <c r="BO15" s="1330"/>
      <c r="BP15" s="1331"/>
      <c r="BQ15" s="1336">
        <f>SUMIF(BQ12:BS14,"&lt;&gt;#VALUE!")</f>
        <v>100.25</v>
      </c>
      <c r="BR15" s="1336"/>
      <c r="BS15" s="1336"/>
      <c r="BW15" s="306"/>
    </row>
    <row r="16" spans="2:112" ht="21" customHeight="1">
      <c r="B16" s="274"/>
      <c r="C16" s="274"/>
      <c r="D16" s="274"/>
      <c r="E16" s="277"/>
      <c r="F16" s="277"/>
      <c r="G16" s="277"/>
      <c r="H16" s="277"/>
      <c r="I16" s="277"/>
      <c r="J16" s="277"/>
      <c r="K16" s="277"/>
      <c r="L16" s="277"/>
      <c r="M16" s="277"/>
      <c r="N16" s="277"/>
      <c r="O16" s="277"/>
      <c r="P16" s="277"/>
      <c r="Q16" s="277"/>
      <c r="R16" s="277"/>
      <c r="S16" s="277"/>
      <c r="T16" s="277"/>
      <c r="U16" s="277"/>
      <c r="V16" s="274"/>
      <c r="W16" s="274"/>
      <c r="X16" s="274"/>
      <c r="Y16" s="274"/>
      <c r="Z16" s="1204" t="s">
        <v>405</v>
      </c>
      <c r="AA16" s="1205"/>
      <c r="AB16" s="1205"/>
      <c r="AC16" s="1205"/>
      <c r="AD16" s="1337"/>
      <c r="AE16" s="1325">
        <f>IF($D$6="○","",ROUNDDOWN(($AO$6+$AO$8*0.9)/9,1)+ROUNDDOWN(($AS$6-$AS$7+$AS$8*0.9)/6,1)+ROUNDDOWN($AS$7/12,1)+ROUNDDOWN(($AW$6-$AW$7+$AW$8*0.9)/4,1)+ROUNDDOWN($AW$7/8,1)+ROUNDDOWN(($BA$6-$BA$7+$BA$8*0.9)/2.5,1)+ROUNDDOWN($BA$7/5,1))</f>
        <v>4</v>
      </c>
      <c r="AF16" s="1326"/>
      <c r="AG16" s="1326"/>
      <c r="AH16" s="1327"/>
      <c r="AI16" s="1322">
        <f>AE16*$AY$60</f>
        <v>128</v>
      </c>
      <c r="AJ16" s="1323"/>
      <c r="AK16" s="1324"/>
      <c r="AL16" s="1322">
        <f>AE16*40</f>
        <v>160</v>
      </c>
      <c r="AM16" s="1323"/>
      <c r="AN16" s="1324"/>
      <c r="AO16" s="274"/>
      <c r="AP16" s="274"/>
      <c r="AQ16" s="1204" t="s">
        <v>405</v>
      </c>
      <c r="AR16" s="1205"/>
      <c r="AS16" s="1205"/>
      <c r="AT16" s="1205"/>
      <c r="AU16" s="1337"/>
      <c r="AV16" s="1325">
        <f>IF(($D$6="○"),"",$BE$51)</f>
        <v>4.2</v>
      </c>
      <c r="AW16" s="1326"/>
      <c r="AX16" s="1326"/>
      <c r="AY16" s="1327"/>
      <c r="AZ16" s="1328">
        <f>AV16*$AY$60</f>
        <v>134.4</v>
      </c>
      <c r="BA16" s="1328"/>
      <c r="BB16" s="1328"/>
      <c r="BC16" s="1322">
        <f>AV16*40</f>
        <v>168</v>
      </c>
      <c r="BD16" s="1323"/>
      <c r="BE16" s="1324"/>
      <c r="BF16" s="299"/>
      <c r="BG16" s="294"/>
      <c r="BH16" s="274"/>
      <c r="BI16" s="274"/>
      <c r="BJ16" s="274"/>
      <c r="BK16" s="274"/>
      <c r="BL16" s="274"/>
      <c r="BM16" s="281"/>
      <c r="BN16" s="281"/>
      <c r="BO16" s="281"/>
      <c r="BP16" s="281"/>
      <c r="BQ16" s="299"/>
      <c r="BR16" s="299"/>
      <c r="BS16" s="299"/>
    </row>
    <row r="17" spans="2:96" ht="21" customHeight="1">
      <c r="B17" s="274"/>
      <c r="C17" s="274"/>
      <c r="D17" s="274"/>
      <c r="E17" s="277"/>
      <c r="F17" s="277"/>
      <c r="G17" s="277"/>
      <c r="H17" s="277"/>
      <c r="I17" s="277"/>
      <c r="J17" s="277"/>
      <c r="K17" s="277"/>
      <c r="L17" s="277"/>
      <c r="M17" s="277"/>
      <c r="N17" s="277"/>
      <c r="O17" s="277"/>
      <c r="P17" s="277"/>
      <c r="Q17" s="277"/>
      <c r="R17" s="277"/>
      <c r="S17" s="277"/>
      <c r="T17" s="277"/>
      <c r="U17" s="277"/>
      <c r="V17" s="274"/>
      <c r="W17" s="282"/>
      <c r="X17" s="282"/>
      <c r="Y17" s="282"/>
      <c r="Z17" s="1333" t="s">
        <v>367</v>
      </c>
      <c r="AA17" s="1334"/>
      <c r="AB17" s="1334"/>
      <c r="AC17" s="1334"/>
      <c r="AD17" s="1335"/>
      <c r="AE17" s="1329">
        <f>SUM(AE14:AH16)</f>
        <v>6.5</v>
      </c>
      <c r="AF17" s="1330"/>
      <c r="AG17" s="1330"/>
      <c r="AH17" s="1331"/>
      <c r="AI17" s="1332">
        <f>SUMIF(AI14:AK16,"&lt;&gt;#VALUE!")</f>
        <v>208</v>
      </c>
      <c r="AJ17" s="1332"/>
      <c r="AK17" s="1332"/>
      <c r="AL17" s="1332">
        <f>SUMIF(AL14:AN16,"&lt;&gt;#VALUE!")</f>
        <v>260</v>
      </c>
      <c r="AM17" s="1332"/>
      <c r="AN17" s="1332"/>
      <c r="AO17" s="282"/>
      <c r="AP17" s="282"/>
      <c r="AQ17" s="1333" t="s">
        <v>367</v>
      </c>
      <c r="AR17" s="1334"/>
      <c r="AS17" s="1334"/>
      <c r="AT17" s="1334"/>
      <c r="AU17" s="1335"/>
      <c r="AV17" s="1329">
        <f>SUM(AV14:AY16)</f>
        <v>6.7</v>
      </c>
      <c r="AW17" s="1330"/>
      <c r="AX17" s="1330"/>
      <c r="AY17" s="1331"/>
      <c r="AZ17" s="1336">
        <f>SUMIF(AZ14:BB16,"&lt;&gt;#VALUE!")</f>
        <v>214.4</v>
      </c>
      <c r="BA17" s="1336"/>
      <c r="BB17" s="1336"/>
      <c r="BC17" s="1333">
        <f>SUMIF(BC14:BE16,"&lt;&gt;#VALUE!")</f>
        <v>268</v>
      </c>
      <c r="BD17" s="1334"/>
      <c r="BE17" s="1335"/>
      <c r="BF17" s="282"/>
      <c r="BG17" s="307"/>
      <c r="BH17" s="282"/>
      <c r="BI17" s="282"/>
      <c r="BJ17" s="282"/>
      <c r="BK17" s="282"/>
      <c r="BL17" s="282"/>
      <c r="BM17" s="308"/>
      <c r="BN17" s="308"/>
      <c r="BO17" s="308"/>
      <c r="BP17" s="308"/>
      <c r="BQ17" s="309"/>
      <c r="BR17" s="309"/>
      <c r="BS17" s="309"/>
      <c r="BT17" s="282"/>
      <c r="BU17" s="282"/>
      <c r="BV17" s="282"/>
      <c r="BW17" s="288"/>
      <c r="BX17" s="310"/>
    </row>
    <row r="18" spans="2:96" ht="21" customHeight="1" thickBot="1">
      <c r="B18" s="274"/>
      <c r="C18" s="274"/>
      <c r="D18" s="274"/>
      <c r="E18" s="277"/>
      <c r="F18" s="277"/>
      <c r="G18" s="277"/>
      <c r="H18" s="277"/>
      <c r="I18" s="277"/>
      <c r="J18" s="277"/>
      <c r="K18" s="277"/>
      <c r="L18" s="277"/>
      <c r="M18" s="277"/>
      <c r="N18" s="277"/>
      <c r="O18" s="277"/>
      <c r="P18" s="277"/>
      <c r="Q18" s="277"/>
      <c r="R18" s="277"/>
      <c r="S18" s="277"/>
      <c r="T18" s="277"/>
      <c r="U18" s="277"/>
      <c r="V18" s="274"/>
      <c r="W18" s="296"/>
      <c r="X18" s="296"/>
      <c r="Y18" s="296"/>
      <c r="Z18" s="296"/>
      <c r="AA18" s="296"/>
      <c r="AB18" s="311"/>
      <c r="AC18" s="311"/>
      <c r="AD18" s="311"/>
      <c r="AE18" s="311"/>
      <c r="AF18" s="277"/>
      <c r="AG18" s="277"/>
      <c r="AH18" s="277"/>
      <c r="AI18" s="277"/>
      <c r="AJ18" s="277"/>
      <c r="AK18" s="277"/>
      <c r="AM18" s="296"/>
      <c r="AN18" s="296"/>
      <c r="AO18" s="296"/>
      <c r="AP18" s="296"/>
      <c r="AQ18" s="296"/>
      <c r="AR18" s="311"/>
      <c r="AS18" s="311"/>
      <c r="AT18" s="311"/>
      <c r="AU18" s="311"/>
      <c r="AV18" s="300"/>
      <c r="AW18" s="300"/>
      <c r="AX18" s="300"/>
      <c r="AY18" s="277"/>
      <c r="AZ18" s="277"/>
      <c r="BA18" s="277"/>
      <c r="BD18" s="307"/>
      <c r="BE18" s="307"/>
      <c r="BF18" s="307"/>
      <c r="BG18" s="307"/>
      <c r="BH18" s="307"/>
      <c r="BI18" s="312"/>
      <c r="BJ18" s="312"/>
      <c r="BK18" s="312"/>
      <c r="BL18" s="312"/>
      <c r="BM18" s="313"/>
      <c r="BN18" s="313"/>
      <c r="BO18" s="313"/>
      <c r="BP18" s="313"/>
      <c r="BQ18" s="276"/>
      <c r="BR18" s="288"/>
      <c r="BS18" s="288"/>
      <c r="BT18" s="288"/>
      <c r="BU18" s="306"/>
      <c r="BV18" s="306"/>
      <c r="BW18" s="306"/>
      <c r="BX18" s="310"/>
    </row>
    <row r="19" spans="2:96" ht="8.25" customHeight="1">
      <c r="B19" s="314"/>
      <c r="C19" s="315"/>
      <c r="D19" s="315"/>
      <c r="E19" s="316"/>
      <c r="F19" s="316"/>
      <c r="G19" s="316"/>
      <c r="H19" s="316"/>
      <c r="I19" s="316"/>
      <c r="J19" s="316"/>
      <c r="K19" s="316"/>
      <c r="L19" s="316"/>
      <c r="M19" s="316"/>
      <c r="N19" s="316"/>
      <c r="O19" s="316"/>
      <c r="P19" s="316"/>
      <c r="Q19" s="316"/>
      <c r="R19" s="316"/>
      <c r="S19" s="316"/>
      <c r="T19" s="316"/>
      <c r="U19" s="316"/>
      <c r="V19" s="315"/>
      <c r="W19" s="317"/>
      <c r="X19" s="317"/>
      <c r="Y19" s="317"/>
      <c r="Z19" s="317"/>
      <c r="AA19" s="317"/>
      <c r="AB19" s="318"/>
      <c r="AC19" s="318"/>
      <c r="AD19" s="318"/>
      <c r="AE19" s="318"/>
      <c r="AF19" s="316"/>
      <c r="AG19" s="316"/>
      <c r="AH19" s="316"/>
      <c r="AI19" s="316"/>
      <c r="AJ19" s="316"/>
      <c r="AK19" s="316"/>
      <c r="AL19" s="319"/>
      <c r="AM19" s="317"/>
      <c r="AN19" s="317"/>
      <c r="AO19" s="317"/>
      <c r="AP19" s="317"/>
      <c r="AQ19" s="317"/>
      <c r="AR19" s="318"/>
      <c r="AS19" s="318"/>
      <c r="AT19" s="318"/>
      <c r="AU19" s="318"/>
      <c r="AV19" s="320"/>
      <c r="AW19" s="320"/>
      <c r="AX19" s="320"/>
      <c r="AY19" s="316"/>
      <c r="AZ19" s="316"/>
      <c r="BA19" s="316"/>
      <c r="BB19" s="319"/>
      <c r="BC19" s="319"/>
      <c r="BD19" s="321"/>
      <c r="BE19" s="321"/>
      <c r="BF19" s="321"/>
      <c r="BG19" s="321"/>
      <c r="BH19" s="321"/>
      <c r="BI19" s="322"/>
      <c r="BJ19" s="322"/>
      <c r="BK19" s="322"/>
      <c r="BL19" s="322"/>
      <c r="BM19" s="323"/>
      <c r="BN19" s="324"/>
      <c r="BO19" s="313"/>
      <c r="BP19" s="313"/>
      <c r="BQ19" s="276"/>
      <c r="BR19" s="288"/>
      <c r="BS19" s="288"/>
      <c r="BT19" s="288"/>
      <c r="BU19" s="306"/>
      <c r="BV19" s="306"/>
      <c r="BW19" s="306"/>
      <c r="BX19" s="310"/>
    </row>
    <row r="20" spans="2:96" ht="21" customHeight="1">
      <c r="B20" s="325"/>
      <c r="D20" s="282" t="s">
        <v>406</v>
      </c>
      <c r="E20" s="326"/>
      <c r="F20" s="326"/>
      <c r="G20" s="326"/>
      <c r="H20" s="326"/>
      <c r="I20" s="327"/>
      <c r="J20" s="312"/>
      <c r="K20" s="312"/>
      <c r="L20" s="312"/>
      <c r="M20" s="313"/>
      <c r="N20" s="313"/>
      <c r="O20" s="327"/>
      <c r="P20" s="313"/>
      <c r="Q20" s="277"/>
      <c r="R20" s="277"/>
      <c r="S20" s="277"/>
      <c r="T20" s="277"/>
      <c r="U20" s="277"/>
      <c r="V20" s="274"/>
      <c r="W20" s="328"/>
      <c r="X20" s="329"/>
      <c r="Y20" s="329"/>
      <c r="Z20" s="1303" t="s">
        <v>407</v>
      </c>
      <c r="AA20" s="1303"/>
      <c r="AB20" s="1303"/>
      <c r="AC20" s="1303"/>
      <c r="AD20" s="1303"/>
      <c r="AE20" s="1303"/>
      <c r="AF20" s="1303"/>
      <c r="AG20" s="1303"/>
      <c r="AH20" s="1303"/>
      <c r="AI20" s="1303"/>
      <c r="AJ20" s="1303"/>
      <c r="AK20" s="1303"/>
      <c r="AL20" s="1303"/>
      <c r="AM20" s="1303"/>
      <c r="AN20" s="1303"/>
      <c r="AO20" s="1303"/>
      <c r="AP20" s="1303"/>
      <c r="AQ20" s="1303"/>
      <c r="AR20" s="1303"/>
      <c r="AS20" s="1303"/>
      <c r="AT20" s="1303"/>
      <c r="AU20" s="1303"/>
      <c r="AV20" s="1303"/>
      <c r="AW20" s="1303"/>
      <c r="AX20" s="1303"/>
      <c r="AY20" s="1303"/>
      <c r="AZ20" s="1303"/>
      <c r="BA20" s="1303"/>
      <c r="BB20" s="1303"/>
      <c r="BC20" s="1303"/>
      <c r="BD20" s="1303"/>
      <c r="BE20" s="1303"/>
      <c r="BF20" s="1303"/>
      <c r="BG20" s="1303"/>
      <c r="BH20" s="1303"/>
      <c r="BI20" s="1303"/>
      <c r="BJ20" s="1303"/>
      <c r="BK20" s="1303"/>
      <c r="BL20" s="1303"/>
      <c r="BM20" s="1304"/>
      <c r="BN20" s="330"/>
      <c r="BO20" s="313"/>
      <c r="BP20" s="313"/>
      <c r="BQ20" s="276"/>
      <c r="BR20" s="288"/>
      <c r="BS20" s="288"/>
      <c r="BT20" s="288"/>
      <c r="BU20" s="306"/>
      <c r="BV20" s="306"/>
      <c r="BW20" s="306"/>
      <c r="BX20" s="313"/>
    </row>
    <row r="21" spans="2:96" ht="16.5" customHeight="1">
      <c r="B21" s="325"/>
      <c r="C21" s="274"/>
      <c r="D21" s="274"/>
      <c r="E21" s="263"/>
      <c r="F21" s="312"/>
      <c r="G21" s="312"/>
      <c r="H21" s="312"/>
      <c r="I21" s="313"/>
      <c r="J21" s="313"/>
      <c r="L21" s="313"/>
      <c r="M21" s="277"/>
      <c r="N21" s="277"/>
      <c r="Q21" s="277"/>
      <c r="S21" s="312"/>
      <c r="T21" s="312"/>
      <c r="U21" s="312"/>
      <c r="V21" s="313"/>
      <c r="W21" s="331" t="s">
        <v>408</v>
      </c>
      <c r="X21" s="332"/>
      <c r="Y21" s="333"/>
      <c r="Z21" s="1305"/>
      <c r="AA21" s="1305"/>
      <c r="AB21" s="1305"/>
      <c r="AC21" s="1305"/>
      <c r="AD21" s="1305"/>
      <c r="AE21" s="1305"/>
      <c r="AF21" s="1305"/>
      <c r="AG21" s="1305"/>
      <c r="AH21" s="1305"/>
      <c r="AI21" s="1305"/>
      <c r="AJ21" s="1305"/>
      <c r="AK21" s="1305"/>
      <c r="AL21" s="1305"/>
      <c r="AM21" s="1305"/>
      <c r="AN21" s="1305"/>
      <c r="AO21" s="1305"/>
      <c r="AP21" s="1305"/>
      <c r="AQ21" s="1305"/>
      <c r="AR21" s="1305"/>
      <c r="AS21" s="1305"/>
      <c r="AT21" s="1305"/>
      <c r="AU21" s="1305"/>
      <c r="AV21" s="1305"/>
      <c r="AW21" s="1305"/>
      <c r="AX21" s="1305"/>
      <c r="AY21" s="1305"/>
      <c r="AZ21" s="1305"/>
      <c r="BA21" s="1305"/>
      <c r="BB21" s="1305"/>
      <c r="BC21" s="1305"/>
      <c r="BD21" s="1305"/>
      <c r="BE21" s="1305"/>
      <c r="BF21" s="1305"/>
      <c r="BG21" s="1305"/>
      <c r="BH21" s="1305"/>
      <c r="BI21" s="1305"/>
      <c r="BJ21" s="1305"/>
      <c r="BK21" s="1305"/>
      <c r="BL21" s="1305"/>
      <c r="BM21" s="1306"/>
      <c r="BN21" s="330"/>
      <c r="BO21" s="313"/>
      <c r="BQ21" s="326"/>
      <c r="BR21" s="334"/>
      <c r="BS21" s="334"/>
      <c r="BT21" s="335"/>
      <c r="BU21" s="335"/>
      <c r="BX21" s="313"/>
    </row>
    <row r="22" spans="2:96" ht="16.5" customHeight="1">
      <c r="B22" s="325"/>
      <c r="C22" s="274"/>
      <c r="D22" s="274"/>
      <c r="E22" s="263"/>
      <c r="F22" s="312"/>
      <c r="G22" s="312"/>
      <c r="H22" s="312"/>
      <c r="I22" s="313"/>
      <c r="J22" s="313"/>
      <c r="L22" s="313"/>
      <c r="M22" s="277"/>
      <c r="N22" s="277"/>
      <c r="Q22" s="277"/>
      <c r="S22" s="312"/>
      <c r="T22" s="312"/>
      <c r="U22" s="312"/>
      <c r="V22" s="313"/>
      <c r="W22" s="336"/>
      <c r="X22" s="337"/>
      <c r="Y22" s="337"/>
      <c r="Z22" s="1307"/>
      <c r="AA22" s="1307"/>
      <c r="AB22" s="1307"/>
      <c r="AC22" s="1307"/>
      <c r="AD22" s="1307"/>
      <c r="AE22" s="1307"/>
      <c r="AF22" s="1307"/>
      <c r="AG22" s="1307"/>
      <c r="AH22" s="1307"/>
      <c r="AI22" s="1307"/>
      <c r="AJ22" s="1307"/>
      <c r="AK22" s="1307"/>
      <c r="AL22" s="1307"/>
      <c r="AM22" s="1307"/>
      <c r="AN22" s="1307"/>
      <c r="AO22" s="1307"/>
      <c r="AP22" s="1307"/>
      <c r="AQ22" s="1307"/>
      <c r="AR22" s="1307"/>
      <c r="AS22" s="1307"/>
      <c r="AT22" s="1307"/>
      <c r="AU22" s="1307"/>
      <c r="AV22" s="1307"/>
      <c r="AW22" s="1307"/>
      <c r="AX22" s="1307"/>
      <c r="AY22" s="1307"/>
      <c r="AZ22" s="1307"/>
      <c r="BA22" s="1307"/>
      <c r="BB22" s="1307"/>
      <c r="BC22" s="1307"/>
      <c r="BD22" s="1307"/>
      <c r="BE22" s="1307"/>
      <c r="BF22" s="1307"/>
      <c r="BG22" s="1307"/>
      <c r="BH22" s="1307"/>
      <c r="BI22" s="1307"/>
      <c r="BJ22" s="1307"/>
      <c r="BK22" s="1307"/>
      <c r="BL22" s="1307"/>
      <c r="BM22" s="1308"/>
      <c r="BN22" s="330"/>
      <c r="BO22" s="288"/>
      <c r="BQ22" s="326"/>
      <c r="BR22" s="334"/>
      <c r="BS22" s="334"/>
      <c r="BT22" s="335"/>
      <c r="BU22" s="335"/>
      <c r="BX22" s="313"/>
    </row>
    <row r="23" spans="2:96" ht="12" customHeight="1">
      <c r="B23" s="325"/>
      <c r="C23" s="274"/>
      <c r="D23" s="274"/>
      <c r="E23" s="263"/>
      <c r="F23" s="312"/>
      <c r="G23" s="312"/>
      <c r="H23" s="312"/>
      <c r="I23" s="313"/>
      <c r="J23" s="313"/>
      <c r="L23" s="313"/>
      <c r="M23" s="277"/>
      <c r="N23" s="277"/>
      <c r="Q23" s="277"/>
      <c r="S23" s="312"/>
      <c r="T23" s="312"/>
      <c r="U23" s="312"/>
      <c r="V23" s="313"/>
      <c r="W23" s="338"/>
      <c r="X23" s="339"/>
      <c r="Y23" s="339"/>
      <c r="Z23" s="340"/>
      <c r="AA23" s="341"/>
      <c r="AB23" s="341"/>
      <c r="AC23" s="341"/>
      <c r="AD23" s="341"/>
      <c r="AE23" s="341"/>
      <c r="AF23" s="341"/>
      <c r="AG23" s="341"/>
      <c r="AH23" s="341"/>
      <c r="AI23" s="341"/>
      <c r="AJ23" s="341"/>
      <c r="AK23" s="341"/>
      <c r="AL23" s="341"/>
      <c r="AM23" s="341"/>
      <c r="AN23" s="341"/>
      <c r="AO23" s="341"/>
      <c r="AP23" s="341"/>
      <c r="AQ23" s="341"/>
      <c r="AR23" s="341"/>
      <c r="AS23" s="341"/>
      <c r="AT23" s="341"/>
      <c r="AU23" s="341"/>
      <c r="AV23" s="341"/>
      <c r="AW23" s="341"/>
      <c r="AX23" s="341"/>
      <c r="AY23" s="341"/>
      <c r="AZ23" s="341"/>
      <c r="BA23" s="341"/>
      <c r="BB23" s="341"/>
      <c r="BC23" s="341"/>
      <c r="BD23" s="341"/>
      <c r="BE23" s="341"/>
      <c r="BF23" s="341"/>
      <c r="BG23" s="341"/>
      <c r="BH23" s="341"/>
      <c r="BI23" s="341"/>
      <c r="BJ23" s="341"/>
      <c r="BK23" s="341"/>
      <c r="BL23" s="341"/>
      <c r="BM23" s="341"/>
      <c r="BN23" s="330"/>
      <c r="BO23" s="288"/>
      <c r="BQ23" s="326"/>
      <c r="BR23" s="334"/>
      <c r="BS23" s="334"/>
      <c r="BT23" s="335"/>
      <c r="BU23" s="342"/>
      <c r="BV23" s="343"/>
      <c r="BW23" s="343"/>
      <c r="BX23" s="344"/>
      <c r="BY23" s="343"/>
      <c r="BZ23" s="343"/>
      <c r="CA23" s="343"/>
      <c r="CB23" s="343"/>
      <c r="CC23" s="343"/>
      <c r="CD23" s="343"/>
      <c r="CE23" s="343"/>
      <c r="CF23" s="343"/>
      <c r="CG23" s="343"/>
      <c r="CH23" s="343"/>
      <c r="CI23" s="343"/>
      <c r="CJ23" s="343"/>
      <c r="CK23" s="343"/>
      <c r="CL23" s="343"/>
      <c r="CM23" s="343"/>
      <c r="CN23" s="343"/>
      <c r="CO23" s="343"/>
      <c r="CP23" s="343"/>
      <c r="CQ23" s="343"/>
      <c r="CR23" s="343"/>
    </row>
    <row r="24" spans="2:96" ht="21" customHeight="1">
      <c r="B24" s="325"/>
      <c r="C24" s="345"/>
      <c r="D24" s="1309" t="s">
        <v>409</v>
      </c>
      <c r="E24" s="1309"/>
      <c r="F24" s="1309"/>
      <c r="G24" s="1309"/>
      <c r="H24" s="1309"/>
      <c r="I24" s="1309"/>
      <c r="J24" s="1309"/>
      <c r="K24" s="1309"/>
      <c r="L24" s="1309"/>
      <c r="M24" s="1309"/>
      <c r="N24" s="1309"/>
      <c r="O24" s="1309"/>
      <c r="P24" s="1309"/>
      <c r="Q24" s="1309"/>
      <c r="R24" s="1309"/>
      <c r="S24" s="1309"/>
      <c r="T24" s="1309"/>
      <c r="U24" s="1309"/>
      <c r="V24" s="1309"/>
      <c r="W24" s="1309"/>
      <c r="X24" s="1309"/>
      <c r="Y24" s="1309"/>
      <c r="Z24" s="1309"/>
      <c r="AA24" s="1309"/>
      <c r="AB24" s="1309"/>
      <c r="AC24" s="1309"/>
      <c r="AD24" s="1309"/>
      <c r="AE24" s="1309"/>
      <c r="AF24" s="1309"/>
      <c r="AG24" s="346"/>
      <c r="AH24" s="313"/>
      <c r="AI24" s="347"/>
      <c r="AJ24" s="1310" t="s">
        <v>410</v>
      </c>
      <c r="AK24" s="1310"/>
      <c r="AL24" s="1310"/>
      <c r="AM24" s="1310"/>
      <c r="AN24" s="1310"/>
      <c r="AO24" s="1310"/>
      <c r="AP24" s="1310"/>
      <c r="AQ24" s="1310"/>
      <c r="AR24" s="1310"/>
      <c r="AS24" s="1310"/>
      <c r="AT24" s="1310"/>
      <c r="AU24" s="1310"/>
      <c r="AV24" s="1310"/>
      <c r="AW24" s="1310"/>
      <c r="AX24" s="1310"/>
      <c r="AY24" s="1310"/>
      <c r="AZ24" s="1310"/>
      <c r="BA24" s="1310"/>
      <c r="BB24" s="1310"/>
      <c r="BC24" s="1310"/>
      <c r="BD24" s="1310"/>
      <c r="BE24" s="1310"/>
      <c r="BF24" s="1310"/>
      <c r="BG24" s="1310"/>
      <c r="BH24" s="1310"/>
      <c r="BI24" s="1310"/>
      <c r="BJ24" s="1310"/>
      <c r="BK24" s="1310"/>
      <c r="BL24" s="1310"/>
      <c r="BM24" s="348"/>
      <c r="BN24" s="330"/>
      <c r="BO24" s="288"/>
      <c r="BQ24" s="326"/>
      <c r="BR24" s="334"/>
      <c r="BS24" s="334"/>
      <c r="BT24" s="335"/>
      <c r="BU24" s="342"/>
      <c r="BV24" s="343"/>
      <c r="BW24" s="343"/>
      <c r="BX24" s="343"/>
      <c r="BY24" s="343"/>
      <c r="BZ24" s="343"/>
      <c r="CA24" s="343"/>
      <c r="CB24" s="343"/>
      <c r="CC24" s="343"/>
      <c r="CD24" s="343"/>
      <c r="CE24" s="343"/>
      <c r="CF24" s="343"/>
      <c r="CG24" s="343"/>
      <c r="CH24" s="343"/>
      <c r="CI24" s="343"/>
      <c r="CJ24" s="343"/>
      <c r="CK24" s="343"/>
      <c r="CL24" s="343"/>
      <c r="CM24" s="343"/>
      <c r="CN24" s="343"/>
      <c r="CO24" s="343"/>
      <c r="CP24" s="343"/>
      <c r="CQ24" s="343"/>
      <c r="CR24" s="343"/>
    </row>
    <row r="25" spans="2:96" ht="21" customHeight="1">
      <c r="B25" s="325"/>
      <c r="C25" s="349"/>
      <c r="D25" s="1302" t="s">
        <v>411</v>
      </c>
      <c r="E25" s="1302"/>
      <c r="F25" s="1302"/>
      <c r="G25" s="1302"/>
      <c r="H25" s="1302"/>
      <c r="I25" s="350" t="s">
        <v>412</v>
      </c>
      <c r="J25" s="350"/>
      <c r="K25" s="350"/>
      <c r="L25" s="350"/>
      <c r="M25" s="350" t="s">
        <v>413</v>
      </c>
      <c r="N25" s="350"/>
      <c r="O25" s="350"/>
      <c r="P25" s="350"/>
      <c r="Q25" s="351"/>
      <c r="R25" s="352"/>
      <c r="S25" s="352"/>
      <c r="T25" s="1302" t="s">
        <v>414</v>
      </c>
      <c r="U25" s="1302"/>
      <c r="V25" s="1302"/>
      <c r="W25" s="1302"/>
      <c r="X25" s="1302"/>
      <c r="Y25" s="350" t="s">
        <v>412</v>
      </c>
      <c r="Z25" s="350"/>
      <c r="AA25" s="350"/>
      <c r="AB25" s="350"/>
      <c r="AC25" s="350" t="s">
        <v>413</v>
      </c>
      <c r="AD25" s="350"/>
      <c r="AE25" s="350"/>
      <c r="AF25" s="350"/>
      <c r="AG25" s="353"/>
      <c r="AH25" s="352"/>
      <c r="AI25" s="354"/>
      <c r="AJ25" s="1302" t="s">
        <v>415</v>
      </c>
      <c r="AK25" s="1302"/>
      <c r="AL25" s="1302"/>
      <c r="AM25" s="1302"/>
      <c r="AN25" s="1302"/>
      <c r="AO25" s="350" t="s">
        <v>412</v>
      </c>
      <c r="AP25" s="350"/>
      <c r="AQ25" s="350"/>
      <c r="AR25" s="350"/>
      <c r="AS25" s="350" t="s">
        <v>413</v>
      </c>
      <c r="AT25" s="350"/>
      <c r="AU25" s="350"/>
      <c r="AV25" s="350"/>
      <c r="AW25" s="355"/>
      <c r="AX25" s="356"/>
      <c r="AY25" s="357"/>
      <c r="AZ25" s="1302" t="s">
        <v>416</v>
      </c>
      <c r="BA25" s="1302"/>
      <c r="BB25" s="1302"/>
      <c r="BC25" s="1302"/>
      <c r="BD25" s="1302"/>
      <c r="BE25" s="350" t="s">
        <v>412</v>
      </c>
      <c r="BF25" s="350"/>
      <c r="BG25" s="350"/>
      <c r="BH25" s="350"/>
      <c r="BI25" s="350" t="s">
        <v>413</v>
      </c>
      <c r="BJ25" s="350"/>
      <c r="BK25" s="350"/>
      <c r="BL25" s="350"/>
      <c r="BM25" s="358"/>
      <c r="BN25" s="359"/>
      <c r="BO25" s="313"/>
      <c r="BQ25" s="326"/>
      <c r="BR25" s="334"/>
      <c r="BS25" s="334"/>
      <c r="BT25" s="335"/>
      <c r="BU25" s="342"/>
      <c r="BV25" s="355"/>
      <c r="BW25" s="355"/>
      <c r="BX25" s="355"/>
      <c r="BY25" s="355"/>
      <c r="BZ25" s="343"/>
      <c r="CA25" s="355"/>
      <c r="CB25" s="355"/>
      <c r="CC25" s="355"/>
      <c r="CD25" s="355"/>
      <c r="CE25" s="343"/>
      <c r="CF25" s="355"/>
      <c r="CG25" s="355"/>
      <c r="CH25" s="355"/>
      <c r="CI25" s="355"/>
      <c r="CJ25" s="343"/>
      <c r="CK25" s="355"/>
      <c r="CL25" s="355"/>
      <c r="CM25" s="355"/>
      <c r="CN25" s="355"/>
      <c r="CO25" s="343"/>
      <c r="CP25" s="343"/>
      <c r="CQ25" s="343"/>
      <c r="CR25" s="343"/>
    </row>
    <row r="26" spans="2:96" ht="21" customHeight="1">
      <c r="B26" s="325"/>
      <c r="C26" s="349"/>
      <c r="D26" s="1302" t="s">
        <v>417</v>
      </c>
      <c r="E26" s="1302"/>
      <c r="F26" s="1302"/>
      <c r="G26" s="1302"/>
      <c r="H26" s="1302"/>
      <c r="I26" s="1292">
        <f>(ROUNDDOWN(M26/40,1))</f>
        <v>-1.2</v>
      </c>
      <c r="J26" s="1292"/>
      <c r="K26" s="1292"/>
      <c r="L26" s="1292"/>
      <c r="M26" s="1292">
        <f>((((ROUNDDOWN($BE$9/12,1))*40)))*-1</f>
        <v>-48</v>
      </c>
      <c r="N26" s="1292"/>
      <c r="O26" s="1292"/>
      <c r="P26" s="1292"/>
      <c r="Q26" s="351"/>
      <c r="R26" s="352"/>
      <c r="S26" s="352"/>
      <c r="T26" s="1302" t="s">
        <v>417</v>
      </c>
      <c r="U26" s="1302"/>
      <c r="V26" s="1302"/>
      <c r="W26" s="1302"/>
      <c r="X26" s="1302"/>
      <c r="Y26" s="1292">
        <f>(ROUNDDOWN(AC26/40,1))</f>
        <v>-0.5</v>
      </c>
      <c r="Z26" s="1292"/>
      <c r="AA26" s="1292"/>
      <c r="AB26" s="1292"/>
      <c r="AC26" s="1292">
        <f>((((ROUNDDOWN($BE$9/30,1))*40)))*-1</f>
        <v>-20</v>
      </c>
      <c r="AD26" s="1292"/>
      <c r="AE26" s="1292"/>
      <c r="AF26" s="1292"/>
      <c r="AG26" s="353"/>
      <c r="AH26" s="352"/>
      <c r="AI26" s="354"/>
      <c r="AJ26" s="1302" t="s">
        <v>417</v>
      </c>
      <c r="AK26" s="1302"/>
      <c r="AL26" s="1302"/>
      <c r="AM26" s="1302"/>
      <c r="AN26" s="1302"/>
      <c r="AO26" s="1292">
        <f>(ROUNDDOWN(AS26/40,1))</f>
        <v>-2</v>
      </c>
      <c r="AP26" s="1292"/>
      <c r="AQ26" s="1292"/>
      <c r="AR26" s="1292"/>
      <c r="AS26" s="1292">
        <f>((((ROUNDDOWN($BE$9/7.5,1))*40)))*-1</f>
        <v>-80</v>
      </c>
      <c r="AT26" s="1292"/>
      <c r="AU26" s="1292"/>
      <c r="AV26" s="1292"/>
      <c r="AW26" s="360"/>
      <c r="AX26" s="356"/>
      <c r="AY26" s="357"/>
      <c r="AZ26" s="1302" t="s">
        <v>417</v>
      </c>
      <c r="BA26" s="1302"/>
      <c r="BB26" s="1302"/>
      <c r="BC26" s="1302"/>
      <c r="BD26" s="1302"/>
      <c r="BE26" s="1292">
        <f>(ROUNDDOWN(BI26/40,1))</f>
        <v>-0.7</v>
      </c>
      <c r="BF26" s="1292"/>
      <c r="BG26" s="1292"/>
      <c r="BH26" s="1292"/>
      <c r="BI26" s="1293">
        <f>((((ROUNDDOWN($BE$9/20,1))*40)))*-1</f>
        <v>-28</v>
      </c>
      <c r="BJ26" s="1294"/>
      <c r="BK26" s="1294"/>
      <c r="BL26" s="1295"/>
      <c r="BM26" s="358"/>
      <c r="BN26" s="359"/>
      <c r="BO26" s="313"/>
      <c r="BQ26" s="326"/>
      <c r="BR26" s="334"/>
      <c r="BS26" s="334"/>
      <c r="BT26" s="335"/>
      <c r="BU26" s="342"/>
      <c r="BV26" s="361"/>
      <c r="BW26" s="361"/>
      <c r="BX26" s="361"/>
      <c r="BY26" s="361"/>
      <c r="BZ26" s="343"/>
      <c r="CA26" s="361"/>
      <c r="CB26" s="361"/>
      <c r="CC26" s="361"/>
      <c r="CD26" s="361"/>
      <c r="CE26" s="343"/>
      <c r="CF26" s="361"/>
      <c r="CG26" s="361"/>
      <c r="CH26" s="361"/>
      <c r="CI26" s="361"/>
      <c r="CJ26" s="343"/>
      <c r="CK26" s="361"/>
      <c r="CL26" s="361"/>
      <c r="CM26" s="361"/>
      <c r="CN26" s="361"/>
      <c r="CO26" s="343"/>
      <c r="CP26" s="343"/>
      <c r="CQ26" s="343"/>
      <c r="CR26" s="343"/>
    </row>
    <row r="27" spans="2:96" ht="21" customHeight="1">
      <c r="B27" s="325"/>
      <c r="C27" s="349"/>
      <c r="D27" s="1289" t="s">
        <v>418</v>
      </c>
      <c r="E27" s="1290"/>
      <c r="F27" s="1290"/>
      <c r="G27" s="1290"/>
      <c r="H27" s="1291"/>
      <c r="I27" s="1292">
        <f>(ROUNDDOWN(M27/40,1))</f>
        <v>-1.3</v>
      </c>
      <c r="J27" s="1292"/>
      <c r="K27" s="1292"/>
      <c r="L27" s="1292"/>
      <c r="M27" s="1293">
        <f>($AL$17-$AI$17)*-1</f>
        <v>-52</v>
      </c>
      <c r="N27" s="1294"/>
      <c r="O27" s="1294"/>
      <c r="P27" s="1295"/>
      <c r="Q27" s="351"/>
      <c r="R27" s="352"/>
      <c r="S27" s="352"/>
      <c r="T27" s="1289" t="s">
        <v>418</v>
      </c>
      <c r="U27" s="1290"/>
      <c r="V27" s="1290"/>
      <c r="W27" s="1290"/>
      <c r="X27" s="1291"/>
      <c r="Y27" s="1292">
        <f>(ROUNDDOWN(AC27/40,1))</f>
        <v>-1.3</v>
      </c>
      <c r="Z27" s="1292"/>
      <c r="AA27" s="1292"/>
      <c r="AB27" s="1292"/>
      <c r="AC27" s="1293">
        <f>($AL$17-$AI$17)*-1</f>
        <v>-52</v>
      </c>
      <c r="AD27" s="1294"/>
      <c r="AE27" s="1294"/>
      <c r="AF27" s="1295"/>
      <c r="AG27" s="353"/>
      <c r="AH27" s="352"/>
      <c r="AI27" s="354"/>
      <c r="AJ27" s="1289" t="s">
        <v>418</v>
      </c>
      <c r="AK27" s="1290"/>
      <c r="AL27" s="1290"/>
      <c r="AM27" s="1290"/>
      <c r="AN27" s="1291"/>
      <c r="AO27" s="1292">
        <f>(ROUNDDOWN(AS27/40,1))</f>
        <v>-1.3</v>
      </c>
      <c r="AP27" s="1292"/>
      <c r="AQ27" s="1292"/>
      <c r="AR27" s="1292"/>
      <c r="AS27" s="1293">
        <f>($AL$17-$AI$17)*-1</f>
        <v>-52</v>
      </c>
      <c r="AT27" s="1294"/>
      <c r="AU27" s="1294"/>
      <c r="AV27" s="1295"/>
      <c r="AW27" s="360"/>
      <c r="AX27" s="356"/>
      <c r="AY27" s="357"/>
      <c r="AZ27" s="1289" t="s">
        <v>418</v>
      </c>
      <c r="BA27" s="1290"/>
      <c r="BB27" s="1290"/>
      <c r="BC27" s="1290"/>
      <c r="BD27" s="1291"/>
      <c r="BE27" s="1292">
        <f>(ROUNDDOWN(BI27/40,1))</f>
        <v>-1.3</v>
      </c>
      <c r="BF27" s="1292"/>
      <c r="BG27" s="1292"/>
      <c r="BH27" s="1292"/>
      <c r="BI27" s="1293">
        <f>($AL$17-$AI$17)*-1</f>
        <v>-52</v>
      </c>
      <c r="BJ27" s="1294"/>
      <c r="BK27" s="1294"/>
      <c r="BL27" s="1295"/>
      <c r="BM27" s="358"/>
      <c r="BN27" s="359"/>
      <c r="BO27" s="313"/>
      <c r="BQ27" s="326"/>
      <c r="BR27" s="334"/>
      <c r="BS27" s="334"/>
      <c r="BT27" s="335"/>
      <c r="BU27" s="342"/>
      <c r="BV27" s="361"/>
      <c r="BW27" s="361"/>
      <c r="BX27" s="361"/>
      <c r="BY27" s="361"/>
      <c r="BZ27" s="343"/>
      <c r="CA27" s="361"/>
      <c r="CB27" s="361"/>
      <c r="CC27" s="361"/>
      <c r="CD27" s="361"/>
      <c r="CE27" s="343"/>
      <c r="CF27" s="361"/>
      <c r="CG27" s="361"/>
      <c r="CH27" s="361"/>
      <c r="CI27" s="361"/>
      <c r="CJ27" s="343"/>
      <c r="CK27" s="361"/>
      <c r="CL27" s="361"/>
      <c r="CM27" s="361"/>
      <c r="CN27" s="361"/>
      <c r="CO27" s="343"/>
      <c r="CP27" s="343"/>
      <c r="CQ27" s="343"/>
      <c r="CR27" s="343"/>
    </row>
    <row r="28" spans="2:96" ht="21" customHeight="1" thickBot="1">
      <c r="B28" s="325"/>
      <c r="C28" s="349"/>
      <c r="D28" s="1296" t="s">
        <v>419</v>
      </c>
      <c r="E28" s="1296"/>
      <c r="F28" s="1296"/>
      <c r="G28" s="1296"/>
      <c r="H28" s="1296"/>
      <c r="I28" s="1297">
        <f>(ROUNDDOWN(M28/40,1))</f>
        <v>2.5</v>
      </c>
      <c r="J28" s="1297"/>
      <c r="K28" s="1297"/>
      <c r="L28" s="1297"/>
      <c r="M28" s="1298">
        <f>$BB$73</f>
        <v>100.25</v>
      </c>
      <c r="N28" s="1299"/>
      <c r="O28" s="1299"/>
      <c r="P28" s="1300"/>
      <c r="Q28" s="351"/>
      <c r="R28" s="352"/>
      <c r="S28" s="352"/>
      <c r="T28" s="1296" t="s">
        <v>419</v>
      </c>
      <c r="U28" s="1296"/>
      <c r="V28" s="1296"/>
      <c r="W28" s="1296"/>
      <c r="X28" s="1296"/>
      <c r="Y28" s="1297">
        <f>(ROUNDDOWN(AC28/40,1))</f>
        <v>2.5</v>
      </c>
      <c r="Z28" s="1297"/>
      <c r="AA28" s="1297"/>
      <c r="AB28" s="1297"/>
      <c r="AC28" s="1298">
        <f>$BB$73</f>
        <v>100.25</v>
      </c>
      <c r="AD28" s="1299"/>
      <c r="AE28" s="1299"/>
      <c r="AF28" s="1300"/>
      <c r="AG28" s="353"/>
      <c r="AH28" s="352"/>
      <c r="AI28" s="354"/>
      <c r="AJ28" s="1296" t="s">
        <v>419</v>
      </c>
      <c r="AK28" s="1296"/>
      <c r="AL28" s="1296"/>
      <c r="AM28" s="1296"/>
      <c r="AN28" s="1296"/>
      <c r="AO28" s="1297">
        <f>(ROUNDDOWN(AS28/40,1))</f>
        <v>2.5</v>
      </c>
      <c r="AP28" s="1297"/>
      <c r="AQ28" s="1297"/>
      <c r="AR28" s="1297"/>
      <c r="AS28" s="1298">
        <f>$BB$73</f>
        <v>100.25</v>
      </c>
      <c r="AT28" s="1299"/>
      <c r="AU28" s="1299"/>
      <c r="AV28" s="1300"/>
      <c r="AW28" s="360"/>
      <c r="AX28" s="356"/>
      <c r="AY28" s="357"/>
      <c r="AZ28" s="1296" t="s">
        <v>419</v>
      </c>
      <c r="BA28" s="1296"/>
      <c r="BB28" s="1296"/>
      <c r="BC28" s="1296"/>
      <c r="BD28" s="1296"/>
      <c r="BE28" s="1301">
        <f>(ROUNDDOWN(BI28/40,1))</f>
        <v>2.5</v>
      </c>
      <c r="BF28" s="1301"/>
      <c r="BG28" s="1301"/>
      <c r="BH28" s="1301"/>
      <c r="BI28" s="1298">
        <f>$BB$73</f>
        <v>100.25</v>
      </c>
      <c r="BJ28" s="1299"/>
      <c r="BK28" s="1299"/>
      <c r="BL28" s="1300"/>
      <c r="BM28" s="358"/>
      <c r="BN28" s="359"/>
      <c r="BO28" s="313"/>
      <c r="BU28" s="343"/>
      <c r="BV28" s="362"/>
      <c r="BW28" s="362"/>
      <c r="BX28" s="362"/>
      <c r="BY28" s="362"/>
      <c r="BZ28" s="343"/>
      <c r="CA28" s="362"/>
      <c r="CB28" s="362"/>
      <c r="CC28" s="362"/>
      <c r="CD28" s="362"/>
      <c r="CE28" s="343"/>
      <c r="CF28" s="362"/>
      <c r="CG28" s="362"/>
      <c r="CH28" s="362"/>
      <c r="CI28" s="362"/>
      <c r="CJ28" s="343"/>
      <c r="CK28" s="362"/>
      <c r="CL28" s="362"/>
      <c r="CM28" s="362"/>
      <c r="CN28" s="362"/>
      <c r="CO28" s="343"/>
      <c r="CP28" s="343"/>
      <c r="CQ28" s="343"/>
      <c r="CR28" s="343"/>
    </row>
    <row r="29" spans="2:96" ht="30.75" customHeight="1" thickTop="1">
      <c r="B29" s="325"/>
      <c r="C29" s="349"/>
      <c r="D29" s="1279" t="s">
        <v>420</v>
      </c>
      <c r="E29" s="1280"/>
      <c r="F29" s="1280"/>
      <c r="G29" s="1280"/>
      <c r="H29" s="1280"/>
      <c r="I29" s="1282">
        <f>SUM(I26:L28)</f>
        <v>0</v>
      </c>
      <c r="J29" s="1282"/>
      <c r="K29" s="1282"/>
      <c r="L29" s="1282"/>
      <c r="M29" s="1282">
        <f>SUM(M26:P28)</f>
        <v>0.25</v>
      </c>
      <c r="N29" s="1282"/>
      <c r="O29" s="1282"/>
      <c r="P29" s="1282"/>
      <c r="Q29" s="352"/>
      <c r="R29" s="352"/>
      <c r="S29" s="352"/>
      <c r="T29" s="1279" t="s">
        <v>420</v>
      </c>
      <c r="U29" s="1280"/>
      <c r="V29" s="1280"/>
      <c r="W29" s="1280"/>
      <c r="X29" s="1280"/>
      <c r="Y29" s="1282">
        <f>SUM(Y26:AB28)</f>
        <v>0.7</v>
      </c>
      <c r="Z29" s="1282"/>
      <c r="AA29" s="1282"/>
      <c r="AB29" s="1282"/>
      <c r="AC29" s="1282">
        <f>SUM(AC26:AF28)</f>
        <v>28.25</v>
      </c>
      <c r="AD29" s="1282"/>
      <c r="AE29" s="1282"/>
      <c r="AF29" s="1282"/>
      <c r="AG29" s="353"/>
      <c r="AH29" s="352"/>
      <c r="AI29" s="354"/>
      <c r="AJ29" s="1279" t="s">
        <v>421</v>
      </c>
      <c r="AK29" s="1280"/>
      <c r="AL29" s="1280"/>
      <c r="AM29" s="1280"/>
      <c r="AN29" s="1280"/>
      <c r="AO29" s="1281">
        <f>SUM(AO26:AR28)</f>
        <v>-0.79999999999999982</v>
      </c>
      <c r="AP29" s="1281"/>
      <c r="AQ29" s="1281"/>
      <c r="AR29" s="1281"/>
      <c r="AS29" s="1282">
        <f>SUM(AS26:AV28)</f>
        <v>-31.75</v>
      </c>
      <c r="AT29" s="1282"/>
      <c r="AU29" s="1282"/>
      <c r="AV29" s="1282"/>
      <c r="AW29" s="360"/>
      <c r="AX29" s="356"/>
      <c r="AY29" s="357"/>
      <c r="AZ29" s="1279" t="s">
        <v>421</v>
      </c>
      <c r="BA29" s="1280"/>
      <c r="BB29" s="1280"/>
      <c r="BC29" s="1280"/>
      <c r="BD29" s="1280"/>
      <c r="BE29" s="1281">
        <f>SUM(BE26:BH28)</f>
        <v>0.5</v>
      </c>
      <c r="BF29" s="1281"/>
      <c r="BG29" s="1281"/>
      <c r="BH29" s="1281"/>
      <c r="BI29" s="1282">
        <f>SUM(BI26:BL28)</f>
        <v>20.25</v>
      </c>
      <c r="BJ29" s="1282"/>
      <c r="BK29" s="1282"/>
      <c r="BL29" s="1282"/>
      <c r="BM29" s="358"/>
      <c r="BN29" s="359"/>
      <c r="BO29" s="313"/>
      <c r="BQ29" s="326"/>
      <c r="BR29" s="334"/>
      <c r="BS29" s="334"/>
      <c r="BT29" s="335"/>
      <c r="BU29" s="342"/>
      <c r="BV29" s="363"/>
      <c r="BW29" s="363"/>
      <c r="BX29" s="363"/>
      <c r="BY29" s="363"/>
      <c r="BZ29" s="343"/>
      <c r="CA29" s="363"/>
      <c r="CB29" s="363"/>
      <c r="CC29" s="363"/>
      <c r="CD29" s="363"/>
      <c r="CE29" s="343"/>
      <c r="CF29" s="363"/>
      <c r="CG29" s="363"/>
      <c r="CH29" s="363"/>
      <c r="CI29" s="363"/>
      <c r="CJ29" s="343"/>
      <c r="CK29" s="363"/>
      <c r="CL29" s="363"/>
      <c r="CM29" s="363"/>
      <c r="CN29" s="363"/>
      <c r="CO29" s="343"/>
      <c r="CP29" s="343"/>
      <c r="CQ29" s="343"/>
      <c r="CR29" s="343"/>
    </row>
    <row r="30" spans="2:96" ht="20.25" customHeight="1">
      <c r="B30" s="325"/>
      <c r="C30" s="349"/>
      <c r="D30" s="364"/>
      <c r="E30" s="364"/>
      <c r="F30" s="364"/>
      <c r="G30" s="364"/>
      <c r="H30" s="364"/>
      <c r="I30" s="365"/>
      <c r="J30" s="365"/>
      <c r="K30" s="365"/>
      <c r="L30" s="365"/>
      <c r="M30" s="365"/>
      <c r="N30" s="365"/>
      <c r="O30" s="365"/>
      <c r="P30" s="365"/>
      <c r="Q30" s="277"/>
      <c r="R30" s="277"/>
      <c r="S30" s="277"/>
      <c r="T30" s="364"/>
      <c r="U30" s="364"/>
      <c r="V30" s="364"/>
      <c r="W30" s="364"/>
      <c r="X30" s="364"/>
      <c r="Y30" s="365"/>
      <c r="Z30" s="365"/>
      <c r="AA30" s="365"/>
      <c r="AB30" s="365"/>
      <c r="AC30" s="365"/>
      <c r="AD30" s="365"/>
      <c r="AE30" s="365"/>
      <c r="AF30" s="365"/>
      <c r="AG30" s="366"/>
      <c r="AH30" s="277"/>
      <c r="AI30" s="367"/>
      <c r="AJ30" s="368"/>
      <c r="AK30" s="368"/>
      <c r="AL30" s="368"/>
      <c r="AM30" s="368"/>
      <c r="AN30" s="368"/>
      <c r="AO30" s="369"/>
      <c r="AP30" s="369"/>
      <c r="AQ30" s="369"/>
      <c r="AR30" s="369"/>
      <c r="AS30" s="369"/>
      <c r="AT30" s="369"/>
      <c r="AU30" s="369"/>
      <c r="AV30" s="369"/>
      <c r="AW30" s="370"/>
      <c r="AX30" s="371"/>
      <c r="AY30" s="372"/>
      <c r="AZ30" s="368"/>
      <c r="BA30" s="368"/>
      <c r="BB30" s="368"/>
      <c r="BC30" s="368"/>
      <c r="BD30" s="368"/>
      <c r="BE30" s="369"/>
      <c r="BF30" s="369"/>
      <c r="BG30" s="369"/>
      <c r="BH30" s="369"/>
      <c r="BI30" s="369"/>
      <c r="BJ30" s="369"/>
      <c r="BK30" s="369"/>
      <c r="BL30" s="369"/>
      <c r="BM30" s="358"/>
      <c r="BN30" s="359"/>
      <c r="BO30" s="313"/>
      <c r="BQ30" s="326"/>
      <c r="BR30" s="334"/>
      <c r="BS30" s="334"/>
      <c r="BT30" s="335"/>
      <c r="BU30" s="342"/>
      <c r="BV30" s="343"/>
      <c r="BW30" s="343"/>
      <c r="BX30" s="344"/>
      <c r="BY30" s="343"/>
      <c r="BZ30" s="343"/>
      <c r="CA30" s="343"/>
      <c r="CB30" s="343"/>
      <c r="CC30" s="343"/>
      <c r="CD30" s="343"/>
      <c r="CE30" s="343"/>
      <c r="CF30" s="343"/>
      <c r="CG30" s="343"/>
      <c r="CH30" s="343"/>
      <c r="CI30" s="343"/>
      <c r="CJ30" s="343"/>
      <c r="CK30" s="343"/>
      <c r="CL30" s="343"/>
      <c r="CM30" s="343"/>
      <c r="CN30" s="343"/>
      <c r="CO30" s="343"/>
      <c r="CP30" s="343"/>
      <c r="CQ30" s="343"/>
      <c r="CR30" s="343"/>
    </row>
    <row r="31" spans="2:96" ht="20.25" customHeight="1">
      <c r="B31" s="325"/>
      <c r="C31" s="349"/>
      <c r="D31" s="364"/>
      <c r="E31" s="364"/>
      <c r="F31" s="364"/>
      <c r="G31" s="364"/>
      <c r="H31" s="364"/>
      <c r="I31" s="365"/>
      <c r="J31" s="365"/>
      <c r="K31" s="1283" t="s">
        <v>422</v>
      </c>
      <c r="L31" s="1284"/>
      <c r="M31" s="1284"/>
      <c r="N31" s="1285" t="str">
        <f>IF(OR($BE$9&gt;0,),IF(AND(OR($D$5="○",$D$6="○"),$I$29&gt;=0),"可",IF(AND(OR($D$5="○",$D$6="○"),$I$29&lt;0),"不可","")),"")</f>
        <v>可</v>
      </c>
      <c r="O31" s="1286"/>
      <c r="P31" s="1287"/>
      <c r="Q31" s="277"/>
      <c r="R31" s="277"/>
      <c r="S31" s="277"/>
      <c r="T31" s="364"/>
      <c r="U31" s="364"/>
      <c r="V31" s="364"/>
      <c r="W31" s="364"/>
      <c r="X31" s="364"/>
      <c r="Y31" s="365"/>
      <c r="Z31" s="365"/>
      <c r="AA31" s="1283" t="s">
        <v>423</v>
      </c>
      <c r="AB31" s="1284"/>
      <c r="AC31" s="1288"/>
      <c r="AD31" s="1285" t="str">
        <f>IF(OR($BE$9&gt;0,),IF(AND(OR($D$5="○",$D$6="○"),$Y$29&gt;=0),"可",IF(AND(OR($D$5="○",$D$6="○"),$Y$29&lt;0),"不可","")),"")</f>
        <v>可</v>
      </c>
      <c r="AE31" s="1286"/>
      <c r="AF31" s="1287"/>
      <c r="AG31" s="366"/>
      <c r="AH31" s="277"/>
      <c r="AI31" s="367"/>
      <c r="AJ31" s="368"/>
      <c r="AK31" s="368"/>
      <c r="AL31" s="368"/>
      <c r="AM31" s="368"/>
      <c r="AN31" s="368"/>
      <c r="AO31" s="369"/>
      <c r="AP31" s="369"/>
      <c r="AQ31" s="1283" t="s">
        <v>424</v>
      </c>
      <c r="AR31" s="1284"/>
      <c r="AS31" s="1288"/>
      <c r="AT31" s="1285" t="str">
        <f>IF(OR($BE$9&gt;0,),IF(AND(OR($D$7="○"),$AO$29&gt;=0),"可",IF(AND(OR($D$7="○"),$AO$29&lt;0),"不可","")),"")</f>
        <v/>
      </c>
      <c r="AU31" s="1286"/>
      <c r="AV31" s="1287"/>
      <c r="AW31" s="370"/>
      <c r="AX31" s="371"/>
      <c r="AY31" s="372"/>
      <c r="AZ31" s="368"/>
      <c r="BA31" s="368"/>
      <c r="BB31" s="368"/>
      <c r="BC31" s="368"/>
      <c r="BD31" s="368"/>
      <c r="BE31" s="369"/>
      <c r="BF31" s="369"/>
      <c r="BG31" s="1283" t="s">
        <v>425</v>
      </c>
      <c r="BH31" s="1284"/>
      <c r="BI31" s="1288"/>
      <c r="BJ31" s="1285" t="str">
        <f>IF(OR($BE$9&gt;0,),IF(AND(OR($D$7="○"),$BE$29&gt;=0),"可",IF(AND(OR($D$7="○"),$BE$29&lt;0),"不可","")),"")</f>
        <v/>
      </c>
      <c r="BK31" s="1286"/>
      <c r="BL31" s="1287"/>
      <c r="BM31" s="358"/>
      <c r="BN31" s="359"/>
      <c r="BO31" s="313"/>
      <c r="BQ31" s="326"/>
      <c r="BR31" s="334"/>
      <c r="BS31" s="334"/>
      <c r="BT31" s="335"/>
      <c r="BU31" s="342"/>
      <c r="BV31" s="343"/>
      <c r="BW31" s="343"/>
      <c r="BX31" s="344"/>
      <c r="BY31" s="343"/>
      <c r="BZ31" s="343"/>
      <c r="CA31" s="343"/>
      <c r="CB31" s="343"/>
      <c r="CC31" s="343"/>
      <c r="CD31" s="343"/>
      <c r="CE31" s="343"/>
      <c r="CF31" s="343"/>
      <c r="CG31" s="343"/>
      <c r="CH31" s="343"/>
      <c r="CI31" s="343"/>
      <c r="CJ31" s="343"/>
      <c r="CK31" s="343"/>
      <c r="CL31" s="343"/>
      <c r="CM31" s="343"/>
      <c r="CN31" s="343"/>
      <c r="CO31" s="343"/>
      <c r="CP31" s="343"/>
      <c r="CQ31" s="343"/>
      <c r="CR31" s="343"/>
    </row>
    <row r="32" spans="2:96" ht="20.25" customHeight="1">
      <c r="B32" s="325"/>
      <c r="C32" s="373"/>
      <c r="D32" s="374"/>
      <c r="E32" s="374"/>
      <c r="F32" s="374"/>
      <c r="G32" s="374"/>
      <c r="H32" s="374"/>
      <c r="I32" s="375"/>
      <c r="J32" s="375"/>
      <c r="K32" s="375"/>
      <c r="L32" s="375"/>
      <c r="M32" s="375"/>
      <c r="N32" s="375"/>
      <c r="O32" s="375"/>
      <c r="P32" s="375"/>
      <c r="Q32" s="376"/>
      <c r="R32" s="376"/>
      <c r="S32" s="376"/>
      <c r="T32" s="374"/>
      <c r="U32" s="374"/>
      <c r="V32" s="374"/>
      <c r="W32" s="374"/>
      <c r="X32" s="374"/>
      <c r="Y32" s="375"/>
      <c r="Z32" s="375"/>
      <c r="AA32" s="375"/>
      <c r="AB32" s="375"/>
      <c r="AC32" s="375"/>
      <c r="AD32" s="375"/>
      <c r="AE32" s="375"/>
      <c r="AF32" s="375"/>
      <c r="AG32" s="377"/>
      <c r="AH32" s="277"/>
      <c r="AI32" s="378"/>
      <c r="AJ32" s="374"/>
      <c r="AK32" s="374"/>
      <c r="AL32" s="374"/>
      <c r="AM32" s="374"/>
      <c r="AN32" s="374"/>
      <c r="AO32" s="375"/>
      <c r="AP32" s="375"/>
      <c r="AQ32" s="375"/>
      <c r="AR32" s="375"/>
      <c r="AS32" s="375"/>
      <c r="AT32" s="375"/>
      <c r="AU32" s="375"/>
      <c r="AV32" s="375"/>
      <c r="AW32" s="379"/>
      <c r="AX32" s="376"/>
      <c r="AY32" s="380"/>
      <c r="AZ32" s="374"/>
      <c r="BA32" s="374"/>
      <c r="BB32" s="374"/>
      <c r="BC32" s="374"/>
      <c r="BD32" s="374"/>
      <c r="BE32" s="375"/>
      <c r="BF32" s="375"/>
      <c r="BG32" s="375"/>
      <c r="BH32" s="375"/>
      <c r="BI32" s="375"/>
      <c r="BJ32" s="375"/>
      <c r="BK32" s="375"/>
      <c r="BL32" s="375"/>
      <c r="BM32" s="381"/>
      <c r="BN32" s="359"/>
      <c r="BO32" s="313"/>
      <c r="BQ32" s="326"/>
      <c r="BR32" s="334"/>
      <c r="BS32" s="334"/>
      <c r="BT32" s="335"/>
      <c r="BU32" s="342"/>
      <c r="BV32" s="343"/>
      <c r="BW32" s="343"/>
      <c r="BX32" s="344"/>
      <c r="BY32" s="343"/>
      <c r="BZ32" s="343"/>
      <c r="CA32" s="343"/>
      <c r="CB32" s="343"/>
      <c r="CC32" s="343"/>
      <c r="CD32" s="343"/>
      <c r="CE32" s="343"/>
      <c r="CF32" s="343"/>
      <c r="CG32" s="343"/>
      <c r="CH32" s="343"/>
      <c r="CI32" s="343"/>
      <c r="CJ32" s="343"/>
      <c r="CK32" s="343"/>
      <c r="CL32" s="343"/>
      <c r="CM32" s="343"/>
      <c r="CN32" s="343"/>
      <c r="CO32" s="343"/>
      <c r="CP32" s="343"/>
      <c r="CQ32" s="343"/>
      <c r="CR32" s="343"/>
    </row>
    <row r="33" spans="2:96" ht="20.25" customHeight="1" thickBot="1">
      <c r="B33" s="382"/>
      <c r="C33" s="383"/>
      <c r="D33" s="384"/>
      <c r="E33" s="384"/>
      <c r="F33" s="384"/>
      <c r="G33" s="384"/>
      <c r="H33" s="384"/>
      <c r="I33" s="385"/>
      <c r="J33" s="385"/>
      <c r="K33" s="385"/>
      <c r="L33" s="385"/>
      <c r="M33" s="385"/>
      <c r="N33" s="385"/>
      <c r="O33" s="385"/>
      <c r="P33" s="385"/>
      <c r="Q33" s="386"/>
      <c r="R33" s="386"/>
      <c r="S33" s="386"/>
      <c r="T33" s="384"/>
      <c r="U33" s="384"/>
      <c r="V33" s="384"/>
      <c r="W33" s="384"/>
      <c r="X33" s="384"/>
      <c r="Y33" s="385"/>
      <c r="Z33" s="385"/>
      <c r="AA33" s="385"/>
      <c r="AB33" s="385"/>
      <c r="AC33" s="385"/>
      <c r="AD33" s="385"/>
      <c r="AE33" s="385"/>
      <c r="AF33" s="385"/>
      <c r="AG33" s="386"/>
      <c r="AH33" s="386"/>
      <c r="AI33" s="386"/>
      <c r="AJ33" s="384"/>
      <c r="AK33" s="384"/>
      <c r="AL33" s="384"/>
      <c r="AM33" s="384"/>
      <c r="AN33" s="384"/>
      <c r="AO33" s="385"/>
      <c r="AP33" s="385"/>
      <c r="AQ33" s="385"/>
      <c r="AR33" s="385"/>
      <c r="AS33" s="385"/>
      <c r="AT33" s="385"/>
      <c r="AU33" s="385"/>
      <c r="AV33" s="385"/>
      <c r="AW33" s="387"/>
      <c r="AX33" s="386"/>
      <c r="AY33" s="388"/>
      <c r="AZ33" s="384"/>
      <c r="BA33" s="384"/>
      <c r="BB33" s="384"/>
      <c r="BC33" s="384"/>
      <c r="BD33" s="384"/>
      <c r="BE33" s="385"/>
      <c r="BF33" s="385"/>
      <c r="BG33" s="385"/>
      <c r="BH33" s="385"/>
      <c r="BI33" s="385"/>
      <c r="BJ33" s="385"/>
      <c r="BK33" s="385"/>
      <c r="BL33" s="385"/>
      <c r="BM33" s="389"/>
      <c r="BN33" s="390"/>
      <c r="BO33" s="288"/>
      <c r="BQ33" s="326"/>
      <c r="BR33" s="334"/>
      <c r="BS33" s="334"/>
      <c r="BT33" s="335"/>
      <c r="BU33" s="342"/>
      <c r="BV33" s="343"/>
      <c r="BW33" s="343"/>
      <c r="BX33" s="344"/>
      <c r="BY33" s="343"/>
      <c r="BZ33" s="343"/>
      <c r="CA33" s="343"/>
      <c r="CB33" s="343"/>
      <c r="CC33" s="343"/>
      <c r="CD33" s="343"/>
      <c r="CE33" s="343"/>
      <c r="CF33" s="343"/>
      <c r="CG33" s="343"/>
      <c r="CH33" s="343"/>
      <c r="CI33" s="343"/>
      <c r="CJ33" s="343"/>
      <c r="CK33" s="343"/>
      <c r="CL33" s="343"/>
      <c r="CM33" s="343"/>
      <c r="CN33" s="343"/>
      <c r="CO33" s="343"/>
      <c r="CP33" s="343"/>
      <c r="CQ33" s="343"/>
      <c r="CR33" s="343"/>
    </row>
    <row r="34" spans="2:96" ht="21" customHeight="1" thickBot="1">
      <c r="B34" s="537" t="s">
        <v>519</v>
      </c>
      <c r="D34" s="338"/>
      <c r="E34" s="338"/>
      <c r="F34" s="338"/>
      <c r="G34" s="338"/>
      <c r="H34" s="338"/>
      <c r="I34" s="338"/>
      <c r="J34" s="338"/>
      <c r="K34" s="338"/>
      <c r="L34" s="338"/>
      <c r="M34" s="338"/>
      <c r="N34" s="338"/>
      <c r="O34" s="338"/>
      <c r="P34" s="338"/>
      <c r="Q34" s="338"/>
      <c r="R34" s="338"/>
      <c r="S34" s="338"/>
      <c r="T34" s="338"/>
      <c r="U34" s="338"/>
      <c r="V34" s="338"/>
      <c r="W34" s="338"/>
      <c r="X34" s="338"/>
      <c r="Y34" s="338"/>
      <c r="Z34" s="338"/>
      <c r="AA34" s="338"/>
      <c r="AB34" s="338"/>
      <c r="AC34" s="338"/>
      <c r="AD34" s="338"/>
      <c r="AE34" s="338"/>
      <c r="AF34" s="338"/>
      <c r="AG34" s="338"/>
      <c r="AH34" s="338"/>
      <c r="AI34" s="338"/>
      <c r="AJ34" s="338"/>
      <c r="AK34" s="338"/>
      <c r="AL34" s="338"/>
      <c r="AM34" s="338"/>
      <c r="AN34" s="338"/>
      <c r="AO34" s="338"/>
      <c r="AP34" s="338"/>
      <c r="AQ34" s="338"/>
      <c r="AR34" s="338"/>
      <c r="AS34" s="338"/>
      <c r="AT34" s="338"/>
      <c r="AU34" s="338"/>
      <c r="AV34" s="338"/>
      <c r="AW34" s="338"/>
      <c r="AX34" s="338"/>
      <c r="AY34" s="338"/>
      <c r="AZ34" s="338"/>
      <c r="BA34" s="327"/>
      <c r="BB34" s="338"/>
      <c r="BC34" s="327"/>
      <c r="BD34" s="327"/>
      <c r="BE34" s="338"/>
      <c r="BF34" s="327"/>
      <c r="BG34" s="338"/>
      <c r="BH34" s="338"/>
      <c r="BI34" s="338"/>
      <c r="BJ34" s="338"/>
      <c r="BK34" s="338"/>
      <c r="BL34" s="338"/>
      <c r="BM34" s="338"/>
      <c r="BN34" s="338"/>
      <c r="BO34" s="288"/>
      <c r="BQ34" s="326"/>
      <c r="BR34" s="334"/>
      <c r="BS34" s="334"/>
      <c r="BT34" s="335"/>
      <c r="BU34" s="342"/>
      <c r="BV34" s="343"/>
      <c r="BW34" s="343"/>
      <c r="BX34" s="343"/>
      <c r="BY34" s="343"/>
      <c r="BZ34" s="343"/>
      <c r="CA34" s="343"/>
      <c r="CB34" s="343"/>
      <c r="CC34" s="343"/>
      <c r="CD34" s="343"/>
      <c r="CE34" s="343"/>
      <c r="CF34" s="343"/>
      <c r="CG34" s="343"/>
      <c r="CH34" s="343"/>
      <c r="CI34" s="343"/>
      <c r="CJ34" s="343"/>
      <c r="CK34" s="343"/>
      <c r="CL34" s="343"/>
      <c r="CM34" s="343"/>
      <c r="CN34" s="343"/>
      <c r="CO34" s="343"/>
      <c r="CP34" s="343"/>
      <c r="CQ34" s="343"/>
      <c r="CR34" s="343"/>
    </row>
    <row r="35" spans="2:96" ht="32.25" customHeight="1" thickBot="1">
      <c r="B35" s="1133"/>
      <c r="C35" s="391"/>
      <c r="D35" s="1135" t="s">
        <v>70</v>
      </c>
      <c r="E35" s="1135"/>
      <c r="F35" s="1135"/>
      <c r="G35" s="1135"/>
      <c r="H35" s="1135"/>
      <c r="I35" s="1136"/>
      <c r="J35" s="1139" t="s">
        <v>426</v>
      </c>
      <c r="K35" s="1140"/>
      <c r="L35" s="1140"/>
      <c r="M35" s="1140"/>
      <c r="N35" s="1140"/>
      <c r="O35" s="1141"/>
      <c r="P35" s="1145" t="s">
        <v>71</v>
      </c>
      <c r="Q35" s="1135"/>
      <c r="R35" s="1135"/>
      <c r="S35" s="1135"/>
      <c r="T35" s="1135"/>
      <c r="U35" s="1135"/>
      <c r="V35" s="1146"/>
      <c r="W35" s="1149" t="s">
        <v>427</v>
      </c>
      <c r="X35" s="1150"/>
      <c r="Y35" s="1150"/>
      <c r="Z35" s="1150"/>
      <c r="AA35" s="1150"/>
      <c r="AB35" s="1150"/>
      <c r="AC35" s="1151"/>
      <c r="AD35" s="1149" t="s">
        <v>428</v>
      </c>
      <c r="AE35" s="1150"/>
      <c r="AF35" s="1150"/>
      <c r="AG35" s="1150"/>
      <c r="AH35" s="1150"/>
      <c r="AI35" s="1150"/>
      <c r="AJ35" s="1151"/>
      <c r="AK35" s="1149" t="s">
        <v>429</v>
      </c>
      <c r="AL35" s="1150"/>
      <c r="AM35" s="1150"/>
      <c r="AN35" s="1150"/>
      <c r="AO35" s="1150"/>
      <c r="AP35" s="1150"/>
      <c r="AQ35" s="1151"/>
      <c r="AR35" s="1133" t="s">
        <v>430</v>
      </c>
      <c r="AS35" s="1135"/>
      <c r="AT35" s="1135"/>
      <c r="AU35" s="1135"/>
      <c r="AV35" s="1135"/>
      <c r="AW35" s="1135"/>
      <c r="AX35" s="1146"/>
      <c r="AY35" s="1140" t="s">
        <v>431</v>
      </c>
      <c r="AZ35" s="1140"/>
      <c r="BA35" s="1141"/>
      <c r="BB35" s="1139" t="s">
        <v>432</v>
      </c>
      <c r="BC35" s="1140"/>
      <c r="BD35" s="1141"/>
      <c r="BE35" s="1139" t="s">
        <v>433</v>
      </c>
      <c r="BF35" s="1140"/>
      <c r="BG35" s="1140"/>
      <c r="BH35" s="1139" t="s">
        <v>434</v>
      </c>
      <c r="BI35" s="1140"/>
      <c r="BJ35" s="1140"/>
      <c r="BK35" s="1145" t="s">
        <v>435</v>
      </c>
      <c r="BL35" s="1135"/>
      <c r="BM35" s="1135"/>
      <c r="BN35" s="1146"/>
      <c r="BQ35" s="326"/>
      <c r="BR35" s="334"/>
      <c r="BS35" s="334"/>
      <c r="BT35" s="335"/>
      <c r="BU35" s="335"/>
    </row>
    <row r="36" spans="2:96" ht="32.25" customHeight="1" thickBot="1">
      <c r="B36" s="1134"/>
      <c r="C36" s="392"/>
      <c r="D36" s="1137"/>
      <c r="E36" s="1137"/>
      <c r="F36" s="1137"/>
      <c r="G36" s="1137"/>
      <c r="H36" s="1137"/>
      <c r="I36" s="1138"/>
      <c r="J36" s="1142"/>
      <c r="K36" s="1143"/>
      <c r="L36" s="1143"/>
      <c r="M36" s="1143"/>
      <c r="N36" s="1143"/>
      <c r="O36" s="1144"/>
      <c r="P36" s="1276"/>
      <c r="Q36" s="1277"/>
      <c r="R36" s="1277"/>
      <c r="S36" s="1277"/>
      <c r="T36" s="1277"/>
      <c r="U36" s="1277"/>
      <c r="V36" s="1278"/>
      <c r="W36" s="394" t="s">
        <v>203</v>
      </c>
      <c r="X36" s="395" t="s">
        <v>436</v>
      </c>
      <c r="Y36" s="395" t="s">
        <v>437</v>
      </c>
      <c r="Z36" s="395" t="s">
        <v>438</v>
      </c>
      <c r="AA36" s="395" t="s">
        <v>439</v>
      </c>
      <c r="AB36" s="395" t="s">
        <v>440</v>
      </c>
      <c r="AC36" s="396" t="s">
        <v>204</v>
      </c>
      <c r="AD36" s="394" t="s">
        <v>203</v>
      </c>
      <c r="AE36" s="395" t="s">
        <v>436</v>
      </c>
      <c r="AF36" s="395" t="s">
        <v>437</v>
      </c>
      <c r="AG36" s="395" t="s">
        <v>438</v>
      </c>
      <c r="AH36" s="395" t="s">
        <v>439</v>
      </c>
      <c r="AI36" s="395" t="s">
        <v>440</v>
      </c>
      <c r="AJ36" s="396" t="s">
        <v>204</v>
      </c>
      <c r="AK36" s="394" t="s">
        <v>203</v>
      </c>
      <c r="AL36" s="395" t="s">
        <v>436</v>
      </c>
      <c r="AM36" s="395" t="s">
        <v>437</v>
      </c>
      <c r="AN36" s="395" t="s">
        <v>438</v>
      </c>
      <c r="AO36" s="395" t="s">
        <v>439</v>
      </c>
      <c r="AP36" s="395" t="s">
        <v>440</v>
      </c>
      <c r="AQ36" s="396" t="s">
        <v>204</v>
      </c>
      <c r="AR36" s="397" t="s">
        <v>203</v>
      </c>
      <c r="AS36" s="398" t="s">
        <v>436</v>
      </c>
      <c r="AT36" s="398" t="s">
        <v>437</v>
      </c>
      <c r="AU36" s="398" t="s">
        <v>438</v>
      </c>
      <c r="AV36" s="398" t="s">
        <v>439</v>
      </c>
      <c r="AW36" s="398" t="s">
        <v>440</v>
      </c>
      <c r="AX36" s="399" t="s">
        <v>204</v>
      </c>
      <c r="AY36" s="1143"/>
      <c r="AZ36" s="1143"/>
      <c r="BA36" s="1144"/>
      <c r="BB36" s="1142"/>
      <c r="BC36" s="1143"/>
      <c r="BD36" s="1144"/>
      <c r="BE36" s="1142"/>
      <c r="BF36" s="1143"/>
      <c r="BG36" s="1143"/>
      <c r="BH36" s="1142"/>
      <c r="BI36" s="1143"/>
      <c r="BJ36" s="1143"/>
      <c r="BK36" s="1147"/>
      <c r="BL36" s="1137"/>
      <c r="BM36" s="1137"/>
      <c r="BN36" s="1148"/>
      <c r="BQ36" s="326"/>
      <c r="BR36" s="334"/>
      <c r="BS36" s="334"/>
      <c r="BT36" s="335"/>
      <c r="BU36" s="335"/>
    </row>
    <row r="37" spans="2:96" ht="21" customHeight="1" thickBot="1">
      <c r="B37" s="1250" t="s">
        <v>441</v>
      </c>
      <c r="C37" s="400"/>
      <c r="D37" s="1252" t="s">
        <v>447</v>
      </c>
      <c r="E37" s="1252"/>
      <c r="F37" s="1252"/>
      <c r="G37" s="1252"/>
      <c r="H37" s="1252"/>
      <c r="I37" s="1253"/>
      <c r="J37" s="1254"/>
      <c r="K37" s="1252"/>
      <c r="L37" s="1253"/>
      <c r="M37" s="1254"/>
      <c r="N37" s="1252"/>
      <c r="O37" s="1253"/>
      <c r="P37" s="1255"/>
      <c r="Q37" s="1131"/>
      <c r="R37" s="1131"/>
      <c r="S37" s="1131"/>
      <c r="T37" s="1131"/>
      <c r="U37" s="1131"/>
      <c r="V37" s="1132"/>
      <c r="W37" s="401">
        <v>4</v>
      </c>
      <c r="X37" s="402">
        <v>4</v>
      </c>
      <c r="Y37" s="402">
        <v>4</v>
      </c>
      <c r="Z37" s="402">
        <v>4</v>
      </c>
      <c r="AA37" s="402">
        <v>4</v>
      </c>
      <c r="AB37" s="402"/>
      <c r="AC37" s="403"/>
      <c r="AD37" s="401">
        <v>4</v>
      </c>
      <c r="AE37" s="402">
        <v>4</v>
      </c>
      <c r="AF37" s="402">
        <v>4</v>
      </c>
      <c r="AG37" s="402">
        <v>4</v>
      </c>
      <c r="AH37" s="402">
        <v>4</v>
      </c>
      <c r="AI37" s="402"/>
      <c r="AJ37" s="403"/>
      <c r="AK37" s="401">
        <v>4</v>
      </c>
      <c r="AL37" s="402">
        <v>4</v>
      </c>
      <c r="AM37" s="402">
        <v>4</v>
      </c>
      <c r="AN37" s="402">
        <v>4</v>
      </c>
      <c r="AO37" s="402">
        <v>4</v>
      </c>
      <c r="AP37" s="402"/>
      <c r="AQ37" s="403"/>
      <c r="AR37" s="401">
        <v>4</v>
      </c>
      <c r="AS37" s="402">
        <v>4</v>
      </c>
      <c r="AT37" s="402">
        <v>4</v>
      </c>
      <c r="AU37" s="402">
        <v>4</v>
      </c>
      <c r="AV37" s="402">
        <v>4</v>
      </c>
      <c r="AW37" s="402"/>
      <c r="AX37" s="403"/>
      <c r="AY37" s="1256">
        <f t="shared" ref="AY37:AY56" si="0">SUM(W37:AX37)</f>
        <v>80</v>
      </c>
      <c r="AZ37" s="1256"/>
      <c r="BA37" s="1158"/>
      <c r="BB37" s="1257">
        <f t="shared" ref="BB37:BB57" si="1">AY37/4</f>
        <v>20</v>
      </c>
      <c r="BC37" s="1258"/>
      <c r="BD37" s="1259"/>
      <c r="BE37" s="1260"/>
      <c r="BF37" s="1261"/>
      <c r="BG37" s="1261"/>
      <c r="BH37" s="1260"/>
      <c r="BI37" s="1261"/>
      <c r="BJ37" s="1261"/>
      <c r="BK37" s="1262"/>
      <c r="BL37" s="1263"/>
      <c r="BM37" s="1263"/>
      <c r="BN37" s="1264"/>
      <c r="BQ37" s="326"/>
      <c r="BR37" s="334"/>
      <c r="BS37" s="334"/>
      <c r="BT37" s="335"/>
      <c r="BU37" s="335"/>
    </row>
    <row r="38" spans="2:96" ht="21" customHeight="1">
      <c r="B38" s="1121"/>
      <c r="C38" s="1265" t="s">
        <v>442</v>
      </c>
      <c r="D38" s="1267" t="s">
        <v>448</v>
      </c>
      <c r="E38" s="1267"/>
      <c r="F38" s="1267"/>
      <c r="G38" s="1267"/>
      <c r="H38" s="1267"/>
      <c r="I38" s="1185"/>
      <c r="J38" s="1268"/>
      <c r="K38" s="1267"/>
      <c r="L38" s="1185"/>
      <c r="M38" s="1268"/>
      <c r="N38" s="1267"/>
      <c r="O38" s="1185"/>
      <c r="P38" s="1186"/>
      <c r="Q38" s="1187"/>
      <c r="R38" s="1187"/>
      <c r="S38" s="1187"/>
      <c r="T38" s="1187"/>
      <c r="U38" s="1187"/>
      <c r="V38" s="1188"/>
      <c r="W38" s="404">
        <v>8</v>
      </c>
      <c r="X38" s="405">
        <v>8</v>
      </c>
      <c r="Y38" s="405">
        <v>8</v>
      </c>
      <c r="Z38" s="405">
        <v>8</v>
      </c>
      <c r="AA38" s="405">
        <v>8</v>
      </c>
      <c r="AB38" s="405"/>
      <c r="AC38" s="406"/>
      <c r="AD38" s="404">
        <v>8</v>
      </c>
      <c r="AE38" s="405">
        <v>8</v>
      </c>
      <c r="AF38" s="405">
        <v>8</v>
      </c>
      <c r="AG38" s="405">
        <v>8</v>
      </c>
      <c r="AH38" s="405">
        <v>8</v>
      </c>
      <c r="AI38" s="405"/>
      <c r="AJ38" s="406"/>
      <c r="AK38" s="404">
        <v>8</v>
      </c>
      <c r="AL38" s="405">
        <v>8</v>
      </c>
      <c r="AM38" s="405">
        <v>8</v>
      </c>
      <c r="AN38" s="405">
        <v>8</v>
      </c>
      <c r="AO38" s="405">
        <v>8</v>
      </c>
      <c r="AP38" s="405"/>
      <c r="AQ38" s="406"/>
      <c r="AR38" s="404">
        <v>8</v>
      </c>
      <c r="AS38" s="405">
        <v>8</v>
      </c>
      <c r="AT38" s="405">
        <v>8</v>
      </c>
      <c r="AU38" s="405">
        <v>8</v>
      </c>
      <c r="AV38" s="405">
        <v>8</v>
      </c>
      <c r="AW38" s="405"/>
      <c r="AX38" s="406"/>
      <c r="AY38" s="1269">
        <f t="shared" si="0"/>
        <v>160</v>
      </c>
      <c r="AZ38" s="1269"/>
      <c r="BA38" s="1227"/>
      <c r="BB38" s="1270">
        <f t="shared" si="1"/>
        <v>40</v>
      </c>
      <c r="BC38" s="1271"/>
      <c r="BD38" s="1272"/>
      <c r="BE38" s="1273"/>
      <c r="BF38" s="1274"/>
      <c r="BG38" s="1275"/>
      <c r="BH38" s="1273"/>
      <c r="BI38" s="1274"/>
      <c r="BJ38" s="1275"/>
      <c r="BK38" s="1230"/>
      <c r="BL38" s="1231"/>
      <c r="BM38" s="1231"/>
      <c r="BN38" s="1232"/>
      <c r="BO38" s="407"/>
    </row>
    <row r="39" spans="2:96" ht="21" customHeight="1">
      <c r="B39" s="1121"/>
      <c r="C39" s="1266"/>
      <c r="D39" s="1242" t="s">
        <v>448</v>
      </c>
      <c r="E39" s="1242"/>
      <c r="F39" s="1242"/>
      <c r="G39" s="1242"/>
      <c r="H39" s="1242"/>
      <c r="I39" s="1173"/>
      <c r="J39" s="1243"/>
      <c r="K39" s="1242"/>
      <c r="L39" s="1173"/>
      <c r="M39" s="1243"/>
      <c r="N39" s="1242"/>
      <c r="O39" s="1173"/>
      <c r="P39" s="1106"/>
      <c r="Q39" s="1107"/>
      <c r="R39" s="1107"/>
      <c r="S39" s="1107"/>
      <c r="T39" s="1107"/>
      <c r="U39" s="1107"/>
      <c r="V39" s="1108"/>
      <c r="W39" s="408"/>
      <c r="X39" s="409"/>
      <c r="Y39" s="409"/>
      <c r="Z39" s="409"/>
      <c r="AA39" s="409"/>
      <c r="AB39" s="409"/>
      <c r="AC39" s="410"/>
      <c r="AD39" s="408"/>
      <c r="AE39" s="409"/>
      <c r="AF39" s="409"/>
      <c r="AG39" s="409"/>
      <c r="AH39" s="409"/>
      <c r="AI39" s="409"/>
      <c r="AJ39" s="410"/>
      <c r="AK39" s="408"/>
      <c r="AL39" s="409"/>
      <c r="AM39" s="409"/>
      <c r="AN39" s="409"/>
      <c r="AO39" s="409"/>
      <c r="AP39" s="409"/>
      <c r="AQ39" s="410"/>
      <c r="AR39" s="408"/>
      <c r="AS39" s="409"/>
      <c r="AT39" s="409"/>
      <c r="AU39" s="409"/>
      <c r="AV39" s="409"/>
      <c r="AW39" s="409"/>
      <c r="AX39" s="410"/>
      <c r="AY39" s="1244">
        <f t="shared" si="0"/>
        <v>0</v>
      </c>
      <c r="AZ39" s="1244"/>
      <c r="BA39" s="1169"/>
      <c r="BB39" s="1079">
        <f t="shared" si="1"/>
        <v>0</v>
      </c>
      <c r="BC39" s="1245"/>
      <c r="BD39" s="1246"/>
      <c r="BE39" s="1247"/>
      <c r="BF39" s="1248"/>
      <c r="BG39" s="1249"/>
      <c r="BH39" s="1247"/>
      <c r="BI39" s="1248"/>
      <c r="BJ39" s="1249"/>
      <c r="BK39" s="1204"/>
      <c r="BL39" s="1205"/>
      <c r="BM39" s="1205"/>
      <c r="BN39" s="1206"/>
      <c r="BO39" s="407"/>
    </row>
    <row r="40" spans="2:96" ht="21" customHeight="1">
      <c r="B40" s="1121"/>
      <c r="C40" s="1266"/>
      <c r="D40" s="1242"/>
      <c r="E40" s="1242"/>
      <c r="F40" s="1242"/>
      <c r="G40" s="1242"/>
      <c r="H40" s="1242"/>
      <c r="I40" s="1173"/>
      <c r="J40" s="1243"/>
      <c r="K40" s="1242"/>
      <c r="L40" s="1173"/>
      <c r="M40" s="1243"/>
      <c r="N40" s="1242"/>
      <c r="O40" s="1173"/>
      <c r="P40" s="1106"/>
      <c r="Q40" s="1107"/>
      <c r="R40" s="1107"/>
      <c r="S40" s="1107"/>
      <c r="T40" s="1107"/>
      <c r="U40" s="1107"/>
      <c r="V40" s="1108"/>
      <c r="W40" s="408"/>
      <c r="X40" s="409"/>
      <c r="Y40" s="409"/>
      <c r="Z40" s="409"/>
      <c r="AA40" s="409"/>
      <c r="AB40" s="409"/>
      <c r="AC40" s="410"/>
      <c r="AD40" s="408"/>
      <c r="AE40" s="409"/>
      <c r="AF40" s="409"/>
      <c r="AG40" s="409"/>
      <c r="AH40" s="409"/>
      <c r="AI40" s="409"/>
      <c r="AJ40" s="410"/>
      <c r="AK40" s="408"/>
      <c r="AL40" s="409"/>
      <c r="AM40" s="409"/>
      <c r="AN40" s="409"/>
      <c r="AO40" s="409"/>
      <c r="AP40" s="409"/>
      <c r="AQ40" s="410"/>
      <c r="AR40" s="408"/>
      <c r="AS40" s="409"/>
      <c r="AT40" s="409"/>
      <c r="AU40" s="409"/>
      <c r="AV40" s="409"/>
      <c r="AW40" s="409"/>
      <c r="AX40" s="410"/>
      <c r="AY40" s="1244">
        <f t="shared" si="0"/>
        <v>0</v>
      </c>
      <c r="AZ40" s="1244"/>
      <c r="BA40" s="1169"/>
      <c r="BB40" s="1079">
        <f t="shared" si="1"/>
        <v>0</v>
      </c>
      <c r="BC40" s="1245"/>
      <c r="BD40" s="1246"/>
      <c r="BE40" s="1247"/>
      <c r="BF40" s="1248"/>
      <c r="BG40" s="1249"/>
      <c r="BH40" s="1247"/>
      <c r="BI40" s="1248"/>
      <c r="BJ40" s="1249"/>
      <c r="BK40" s="1204"/>
      <c r="BL40" s="1205"/>
      <c r="BM40" s="1205"/>
      <c r="BN40" s="1206"/>
      <c r="BO40" s="407"/>
    </row>
    <row r="41" spans="2:96" ht="21" customHeight="1">
      <c r="B41" s="1121"/>
      <c r="C41" s="1266"/>
      <c r="D41" s="1242"/>
      <c r="E41" s="1242"/>
      <c r="F41" s="1242"/>
      <c r="G41" s="1242"/>
      <c r="H41" s="1242"/>
      <c r="I41" s="1173"/>
      <c r="J41" s="1243"/>
      <c r="K41" s="1242"/>
      <c r="L41" s="1173"/>
      <c r="M41" s="1243"/>
      <c r="N41" s="1242"/>
      <c r="O41" s="1173"/>
      <c r="P41" s="1106"/>
      <c r="Q41" s="1107"/>
      <c r="R41" s="1107"/>
      <c r="S41" s="1107"/>
      <c r="T41" s="1107"/>
      <c r="U41" s="1107"/>
      <c r="V41" s="1108"/>
      <c r="W41" s="408"/>
      <c r="X41" s="409"/>
      <c r="Y41" s="409"/>
      <c r="Z41" s="409"/>
      <c r="AA41" s="409"/>
      <c r="AB41" s="409"/>
      <c r="AC41" s="410"/>
      <c r="AD41" s="408"/>
      <c r="AE41" s="409"/>
      <c r="AF41" s="409"/>
      <c r="AG41" s="409"/>
      <c r="AH41" s="409"/>
      <c r="AI41" s="409"/>
      <c r="AJ41" s="410"/>
      <c r="AK41" s="408"/>
      <c r="AL41" s="409"/>
      <c r="AM41" s="409"/>
      <c r="AN41" s="409"/>
      <c r="AO41" s="409"/>
      <c r="AP41" s="409"/>
      <c r="AQ41" s="410"/>
      <c r="AR41" s="408"/>
      <c r="AS41" s="409"/>
      <c r="AT41" s="409"/>
      <c r="AU41" s="409"/>
      <c r="AV41" s="409"/>
      <c r="AW41" s="409"/>
      <c r="AX41" s="410"/>
      <c r="AY41" s="1244">
        <f t="shared" si="0"/>
        <v>0</v>
      </c>
      <c r="AZ41" s="1244"/>
      <c r="BA41" s="1169"/>
      <c r="BB41" s="1079">
        <f t="shared" si="1"/>
        <v>0</v>
      </c>
      <c r="BC41" s="1245"/>
      <c r="BD41" s="1246"/>
      <c r="BE41" s="1247"/>
      <c r="BF41" s="1248"/>
      <c r="BG41" s="1249"/>
      <c r="BH41" s="1247"/>
      <c r="BI41" s="1248"/>
      <c r="BJ41" s="1249"/>
      <c r="BK41" s="1204"/>
      <c r="BL41" s="1205"/>
      <c r="BM41" s="1205"/>
      <c r="BN41" s="1206"/>
      <c r="BO41" s="407"/>
      <c r="CC41" s="411"/>
      <c r="CD41" s="265"/>
      <c r="CE41" s="265"/>
      <c r="CF41" s="265"/>
      <c r="CG41" s="265"/>
      <c r="CH41" s="265"/>
      <c r="CI41" s="265"/>
      <c r="CJ41" s="265"/>
      <c r="CK41" s="265"/>
      <c r="CL41" s="265"/>
      <c r="CM41" s="265"/>
      <c r="CN41" s="265"/>
      <c r="CO41" s="265"/>
      <c r="CP41" s="265"/>
      <c r="CQ41" s="265"/>
      <c r="CR41" s="265"/>
    </row>
    <row r="42" spans="2:96" ht="21" customHeight="1" thickBot="1">
      <c r="B42" s="1121"/>
      <c r="C42" s="1266"/>
      <c r="D42" s="1233"/>
      <c r="E42" s="1233"/>
      <c r="F42" s="1233"/>
      <c r="G42" s="1233"/>
      <c r="H42" s="1233"/>
      <c r="I42" s="1234"/>
      <c r="J42" s="1235"/>
      <c r="K42" s="1233"/>
      <c r="L42" s="1234"/>
      <c r="M42" s="1235"/>
      <c r="N42" s="1233"/>
      <c r="O42" s="1234"/>
      <c r="P42" s="1106"/>
      <c r="Q42" s="1107"/>
      <c r="R42" s="1107"/>
      <c r="S42" s="1107"/>
      <c r="T42" s="1107"/>
      <c r="U42" s="1107"/>
      <c r="V42" s="1108"/>
      <c r="W42" s="412"/>
      <c r="X42" s="413"/>
      <c r="Y42" s="413"/>
      <c r="Z42" s="413"/>
      <c r="AA42" s="413"/>
      <c r="AB42" s="413"/>
      <c r="AC42" s="414"/>
      <c r="AD42" s="412"/>
      <c r="AE42" s="413"/>
      <c r="AF42" s="413"/>
      <c r="AG42" s="413"/>
      <c r="AH42" s="413"/>
      <c r="AI42" s="413"/>
      <c r="AJ42" s="414"/>
      <c r="AK42" s="412"/>
      <c r="AL42" s="413"/>
      <c r="AM42" s="413"/>
      <c r="AN42" s="413"/>
      <c r="AO42" s="413"/>
      <c r="AP42" s="413"/>
      <c r="AQ42" s="414"/>
      <c r="AR42" s="412"/>
      <c r="AS42" s="413"/>
      <c r="AT42" s="413"/>
      <c r="AU42" s="413"/>
      <c r="AV42" s="413"/>
      <c r="AW42" s="413"/>
      <c r="AX42" s="414"/>
      <c r="AY42" s="1236">
        <f t="shared" si="0"/>
        <v>0</v>
      </c>
      <c r="AZ42" s="1236"/>
      <c r="BA42" s="1168"/>
      <c r="BB42" s="1097">
        <f t="shared" si="1"/>
        <v>0</v>
      </c>
      <c r="BC42" s="1237"/>
      <c r="BD42" s="1238"/>
      <c r="BE42" s="1239"/>
      <c r="BF42" s="1240"/>
      <c r="BG42" s="1241"/>
      <c r="BH42" s="1239"/>
      <c r="BI42" s="1240"/>
      <c r="BJ42" s="1241"/>
      <c r="BK42" s="1208"/>
      <c r="BL42" s="1209"/>
      <c r="BM42" s="1209"/>
      <c r="BN42" s="1210"/>
      <c r="BO42" s="407"/>
      <c r="CC42" s="265"/>
      <c r="CD42" s="265"/>
      <c r="CE42" s="1226"/>
      <c r="CF42" s="1226"/>
      <c r="CG42" s="1226"/>
      <c r="CH42" s="1226"/>
      <c r="CI42" s="1226"/>
      <c r="CJ42" s="1226"/>
      <c r="CK42" s="1207"/>
      <c r="CL42" s="1207"/>
      <c r="CM42" s="1207"/>
      <c r="CN42" s="1207"/>
      <c r="CO42" s="1207"/>
      <c r="CP42" s="335"/>
      <c r="CQ42" s="335"/>
      <c r="CR42" s="335"/>
    </row>
    <row r="43" spans="2:96" ht="21" customHeight="1">
      <c r="B43" s="1121"/>
      <c r="C43" s="1122" t="s">
        <v>354</v>
      </c>
      <c r="D43" s="1123" t="s">
        <v>449</v>
      </c>
      <c r="E43" s="1124"/>
      <c r="F43" s="1124"/>
      <c r="G43" s="1124"/>
      <c r="H43" s="1124"/>
      <c r="I43" s="1124"/>
      <c r="J43" s="1124"/>
      <c r="K43" s="1124"/>
      <c r="L43" s="1124"/>
      <c r="M43" s="1124"/>
      <c r="N43" s="1124"/>
      <c r="O43" s="1124"/>
      <c r="P43" s="1186"/>
      <c r="Q43" s="1187"/>
      <c r="R43" s="1187"/>
      <c r="S43" s="1187"/>
      <c r="T43" s="1187"/>
      <c r="U43" s="1187"/>
      <c r="V43" s="1188"/>
      <c r="W43" s="404"/>
      <c r="X43" s="405">
        <v>8</v>
      </c>
      <c r="Y43" s="405"/>
      <c r="Z43" s="405">
        <v>8</v>
      </c>
      <c r="AA43" s="405">
        <v>8</v>
      </c>
      <c r="AB43" s="405"/>
      <c r="AC43" s="406"/>
      <c r="AD43" s="404"/>
      <c r="AE43" s="405">
        <v>8</v>
      </c>
      <c r="AF43" s="405"/>
      <c r="AG43" s="405">
        <v>8</v>
      </c>
      <c r="AH43" s="405">
        <v>8</v>
      </c>
      <c r="AI43" s="405"/>
      <c r="AJ43" s="406"/>
      <c r="AK43" s="404"/>
      <c r="AL43" s="405">
        <v>8</v>
      </c>
      <c r="AM43" s="405"/>
      <c r="AN43" s="405">
        <v>8</v>
      </c>
      <c r="AO43" s="405">
        <v>8</v>
      </c>
      <c r="AP43" s="405"/>
      <c r="AQ43" s="406"/>
      <c r="AR43" s="415"/>
      <c r="AS43" s="405">
        <v>8</v>
      </c>
      <c r="AT43" s="405"/>
      <c r="AU43" s="405">
        <v>8</v>
      </c>
      <c r="AV43" s="405">
        <v>8</v>
      </c>
      <c r="AW43" s="405"/>
      <c r="AX43" s="406"/>
      <c r="AY43" s="1227">
        <f t="shared" si="0"/>
        <v>96</v>
      </c>
      <c r="AZ43" s="1228"/>
      <c r="BA43" s="1228"/>
      <c r="BB43" s="1229">
        <f>AY43/4</f>
        <v>24</v>
      </c>
      <c r="BC43" s="1229"/>
      <c r="BD43" s="1229"/>
      <c r="BE43" s="1211">
        <f>ROUNDDOWN(SUM(BB43:BD50)/AY60,1)</f>
        <v>2.5</v>
      </c>
      <c r="BF43" s="1212"/>
      <c r="BG43" s="1213"/>
      <c r="BH43" s="1217">
        <f>ROUNDDOWN(SUM(BB43:BD50)/40,1)</f>
        <v>2</v>
      </c>
      <c r="BI43" s="1218"/>
      <c r="BJ43" s="1219"/>
      <c r="BK43" s="1230"/>
      <c r="BL43" s="1231"/>
      <c r="BM43" s="1231"/>
      <c r="BN43" s="1232"/>
      <c r="BO43" s="407"/>
      <c r="BP43" s="416"/>
      <c r="CC43" s="265"/>
      <c r="CD43" s="265"/>
      <c r="CE43" s="1226"/>
      <c r="CF43" s="1226"/>
      <c r="CG43" s="1226"/>
      <c r="CH43" s="1226"/>
      <c r="CI43" s="1226"/>
      <c r="CJ43" s="1226"/>
      <c r="CK43" s="1207"/>
      <c r="CL43" s="1207"/>
      <c r="CM43" s="1207"/>
      <c r="CN43" s="1207"/>
      <c r="CO43" s="1207"/>
      <c r="CP43" s="335"/>
      <c r="CQ43" s="335"/>
      <c r="CR43" s="335"/>
    </row>
    <row r="44" spans="2:96" ht="21" customHeight="1">
      <c r="B44" s="1121"/>
      <c r="C44" s="1121"/>
      <c r="D44" s="1113" t="s">
        <v>450</v>
      </c>
      <c r="E44" s="1105"/>
      <c r="F44" s="1105"/>
      <c r="G44" s="1105"/>
      <c r="H44" s="1105"/>
      <c r="I44" s="1105"/>
      <c r="J44" s="1105"/>
      <c r="K44" s="1105"/>
      <c r="L44" s="1105"/>
      <c r="M44" s="1105"/>
      <c r="N44" s="1105"/>
      <c r="O44" s="1105"/>
      <c r="P44" s="1106"/>
      <c r="Q44" s="1107"/>
      <c r="R44" s="1107"/>
      <c r="S44" s="1107"/>
      <c r="T44" s="1107"/>
      <c r="U44" s="1107"/>
      <c r="V44" s="1108"/>
      <c r="W44" s="408">
        <v>4</v>
      </c>
      <c r="X44" s="409"/>
      <c r="Y44" s="409">
        <v>7</v>
      </c>
      <c r="Z44" s="409"/>
      <c r="AA44" s="409"/>
      <c r="AB44" s="409">
        <v>1</v>
      </c>
      <c r="AC44" s="410">
        <v>4</v>
      </c>
      <c r="AD44" s="408">
        <v>4</v>
      </c>
      <c r="AE44" s="409"/>
      <c r="AF44" s="409">
        <v>7</v>
      </c>
      <c r="AG44" s="409"/>
      <c r="AH44" s="409"/>
      <c r="AI44" s="409">
        <v>1</v>
      </c>
      <c r="AJ44" s="410">
        <v>4</v>
      </c>
      <c r="AK44" s="408">
        <v>4</v>
      </c>
      <c r="AL44" s="409"/>
      <c r="AM44" s="409">
        <v>7</v>
      </c>
      <c r="AN44" s="409">
        <v>2</v>
      </c>
      <c r="AO44" s="409"/>
      <c r="AP44" s="409">
        <v>1</v>
      </c>
      <c r="AQ44" s="410">
        <v>4</v>
      </c>
      <c r="AR44" s="417">
        <v>4</v>
      </c>
      <c r="AS44" s="409"/>
      <c r="AT44" s="409"/>
      <c r="AU44" s="409"/>
      <c r="AV44" s="409"/>
      <c r="AW44" s="409"/>
      <c r="AX44" s="410">
        <v>7</v>
      </c>
      <c r="AY44" s="1169">
        <f t="shared" si="0"/>
        <v>61</v>
      </c>
      <c r="AZ44" s="1077"/>
      <c r="BA44" s="1077"/>
      <c r="BB44" s="1078">
        <f>AY44/4</f>
        <v>15.25</v>
      </c>
      <c r="BC44" s="1078"/>
      <c r="BD44" s="1078"/>
      <c r="BE44" s="1174"/>
      <c r="BF44" s="1175"/>
      <c r="BG44" s="1176"/>
      <c r="BH44" s="1220"/>
      <c r="BI44" s="1221"/>
      <c r="BJ44" s="1222"/>
      <c r="BK44" s="1204"/>
      <c r="BL44" s="1205"/>
      <c r="BM44" s="1205"/>
      <c r="BN44" s="1206"/>
      <c r="BO44" s="407"/>
      <c r="CC44" s="265"/>
      <c r="CD44" s="265"/>
      <c r="CE44" s="1226"/>
      <c r="CF44" s="1226"/>
      <c r="CG44" s="1226"/>
      <c r="CH44" s="1226"/>
      <c r="CI44" s="1226"/>
      <c r="CJ44" s="1226"/>
      <c r="CK44" s="1207"/>
      <c r="CL44" s="1207"/>
      <c r="CM44" s="1207"/>
      <c r="CN44" s="1207"/>
      <c r="CO44" s="1207"/>
      <c r="CP44" s="335"/>
      <c r="CQ44" s="335"/>
      <c r="CR44" s="335"/>
    </row>
    <row r="45" spans="2:96" ht="21" customHeight="1">
      <c r="B45" s="1121"/>
      <c r="C45" s="1121"/>
      <c r="D45" s="1113" t="s">
        <v>451</v>
      </c>
      <c r="E45" s="1105"/>
      <c r="F45" s="1105"/>
      <c r="G45" s="1105"/>
      <c r="H45" s="1105"/>
      <c r="I45" s="1105"/>
      <c r="J45" s="1105"/>
      <c r="K45" s="1105"/>
      <c r="L45" s="1105"/>
      <c r="M45" s="1105"/>
      <c r="N45" s="1105"/>
      <c r="O45" s="1105"/>
      <c r="P45" s="1106"/>
      <c r="Q45" s="1107"/>
      <c r="R45" s="1107"/>
      <c r="S45" s="1107"/>
      <c r="T45" s="1107"/>
      <c r="U45" s="1107"/>
      <c r="V45" s="1108"/>
      <c r="W45" s="408">
        <v>4</v>
      </c>
      <c r="X45" s="409"/>
      <c r="Y45" s="409">
        <v>7</v>
      </c>
      <c r="Z45" s="409"/>
      <c r="AA45" s="409"/>
      <c r="AB45" s="409">
        <v>1</v>
      </c>
      <c r="AC45" s="410">
        <v>4</v>
      </c>
      <c r="AD45" s="408">
        <v>4</v>
      </c>
      <c r="AE45" s="409"/>
      <c r="AF45" s="409">
        <v>7</v>
      </c>
      <c r="AG45" s="409"/>
      <c r="AH45" s="409"/>
      <c r="AI45" s="409">
        <v>1</v>
      </c>
      <c r="AJ45" s="410">
        <v>4</v>
      </c>
      <c r="AK45" s="408">
        <v>4</v>
      </c>
      <c r="AL45" s="409"/>
      <c r="AM45" s="409">
        <v>7</v>
      </c>
      <c r="AN45" s="409">
        <v>2</v>
      </c>
      <c r="AO45" s="409"/>
      <c r="AP45" s="409">
        <v>1</v>
      </c>
      <c r="AQ45" s="410">
        <v>4</v>
      </c>
      <c r="AR45" s="417">
        <v>4</v>
      </c>
      <c r="AS45" s="409"/>
      <c r="AT45" s="409"/>
      <c r="AU45" s="409"/>
      <c r="AV45" s="409"/>
      <c r="AW45" s="409"/>
      <c r="AX45" s="410">
        <v>7</v>
      </c>
      <c r="AY45" s="1169">
        <f t="shared" si="0"/>
        <v>61</v>
      </c>
      <c r="AZ45" s="1077"/>
      <c r="BA45" s="1077"/>
      <c r="BB45" s="1078">
        <f t="shared" si="1"/>
        <v>15.25</v>
      </c>
      <c r="BC45" s="1078"/>
      <c r="BD45" s="1078"/>
      <c r="BE45" s="1174"/>
      <c r="BF45" s="1175"/>
      <c r="BG45" s="1176"/>
      <c r="BH45" s="1220"/>
      <c r="BI45" s="1221"/>
      <c r="BJ45" s="1222"/>
      <c r="BK45" s="1204"/>
      <c r="BL45" s="1205"/>
      <c r="BM45" s="1205"/>
      <c r="BN45" s="1206"/>
      <c r="BO45" s="407"/>
      <c r="CC45" s="418"/>
      <c r="CD45" s="265"/>
      <c r="CE45" s="1226"/>
      <c r="CF45" s="1226"/>
      <c r="CG45" s="1226"/>
      <c r="CH45" s="1226"/>
      <c r="CI45" s="1226"/>
      <c r="CJ45" s="1226"/>
      <c r="CK45" s="1207"/>
      <c r="CL45" s="1207"/>
      <c r="CM45" s="1207"/>
      <c r="CN45" s="1207"/>
      <c r="CO45" s="1207"/>
      <c r="CP45" s="335"/>
      <c r="CQ45" s="335"/>
      <c r="CR45" s="335"/>
    </row>
    <row r="46" spans="2:96" ht="21" customHeight="1">
      <c r="B46" s="1121"/>
      <c r="C46" s="1121"/>
      <c r="D46" s="1113" t="s">
        <v>452</v>
      </c>
      <c r="E46" s="1105"/>
      <c r="F46" s="1105"/>
      <c r="G46" s="1105"/>
      <c r="H46" s="1105"/>
      <c r="I46" s="1105"/>
      <c r="J46" s="1105"/>
      <c r="K46" s="1105"/>
      <c r="L46" s="1105"/>
      <c r="M46" s="1105"/>
      <c r="N46" s="1105"/>
      <c r="O46" s="1105"/>
      <c r="P46" s="1106"/>
      <c r="Q46" s="1107"/>
      <c r="R46" s="1107"/>
      <c r="S46" s="1107"/>
      <c r="T46" s="1107"/>
      <c r="U46" s="1107"/>
      <c r="V46" s="1108"/>
      <c r="W46" s="408"/>
      <c r="X46" s="409"/>
      <c r="Y46" s="409"/>
      <c r="Z46" s="409"/>
      <c r="AA46" s="409">
        <v>7</v>
      </c>
      <c r="AB46" s="409"/>
      <c r="AC46" s="410"/>
      <c r="AD46" s="408">
        <v>1</v>
      </c>
      <c r="AE46" s="409">
        <v>4</v>
      </c>
      <c r="AF46" s="409">
        <v>4</v>
      </c>
      <c r="AG46" s="409"/>
      <c r="AH46" s="409">
        <v>7</v>
      </c>
      <c r="AI46" s="409"/>
      <c r="AJ46" s="410"/>
      <c r="AK46" s="408">
        <v>1</v>
      </c>
      <c r="AL46" s="409">
        <v>4</v>
      </c>
      <c r="AM46" s="409">
        <v>4</v>
      </c>
      <c r="AN46" s="409"/>
      <c r="AO46" s="409">
        <v>7</v>
      </c>
      <c r="AP46" s="409">
        <v>2</v>
      </c>
      <c r="AQ46" s="410"/>
      <c r="AR46" s="417">
        <v>1</v>
      </c>
      <c r="AS46" s="409">
        <v>4</v>
      </c>
      <c r="AT46" s="409"/>
      <c r="AU46" s="409"/>
      <c r="AV46" s="409">
        <v>7</v>
      </c>
      <c r="AW46" s="409"/>
      <c r="AX46" s="410">
        <v>4</v>
      </c>
      <c r="AY46" s="1169">
        <f t="shared" si="0"/>
        <v>57</v>
      </c>
      <c r="AZ46" s="1077"/>
      <c r="BA46" s="1077"/>
      <c r="BB46" s="1078">
        <f t="shared" si="1"/>
        <v>14.25</v>
      </c>
      <c r="BC46" s="1078"/>
      <c r="BD46" s="1078"/>
      <c r="BE46" s="1174"/>
      <c r="BF46" s="1175"/>
      <c r="BG46" s="1176"/>
      <c r="BH46" s="1220"/>
      <c r="BI46" s="1221"/>
      <c r="BJ46" s="1222"/>
      <c r="BK46" s="1208"/>
      <c r="BL46" s="1209"/>
      <c r="BM46" s="1209"/>
      <c r="BN46" s="1210"/>
      <c r="BO46" s="407"/>
    </row>
    <row r="47" spans="2:96" ht="21" customHeight="1">
      <c r="B47" s="1121"/>
      <c r="C47" s="1121"/>
      <c r="D47" s="1113" t="s">
        <v>453</v>
      </c>
      <c r="E47" s="1105"/>
      <c r="F47" s="1105"/>
      <c r="G47" s="1105"/>
      <c r="H47" s="1105"/>
      <c r="I47" s="1105"/>
      <c r="J47" s="1105"/>
      <c r="K47" s="1105"/>
      <c r="L47" s="1105"/>
      <c r="M47" s="1105"/>
      <c r="N47" s="1105"/>
      <c r="O47" s="1105"/>
      <c r="P47" s="1106"/>
      <c r="Q47" s="1107"/>
      <c r="R47" s="1107"/>
      <c r="S47" s="1107"/>
      <c r="T47" s="1107"/>
      <c r="U47" s="1107"/>
      <c r="V47" s="1108"/>
      <c r="W47" s="408"/>
      <c r="X47" s="409"/>
      <c r="Y47" s="409"/>
      <c r="Z47" s="409"/>
      <c r="AA47" s="409">
        <v>7</v>
      </c>
      <c r="AB47" s="409"/>
      <c r="AC47" s="410"/>
      <c r="AD47" s="408">
        <v>1</v>
      </c>
      <c r="AE47" s="409">
        <v>4</v>
      </c>
      <c r="AF47" s="409">
        <v>4</v>
      </c>
      <c r="AG47" s="409"/>
      <c r="AH47" s="409">
        <v>7</v>
      </c>
      <c r="AI47" s="409"/>
      <c r="AJ47" s="410"/>
      <c r="AK47" s="408">
        <v>1</v>
      </c>
      <c r="AL47" s="409">
        <v>4</v>
      </c>
      <c r="AM47" s="409">
        <v>4</v>
      </c>
      <c r="AN47" s="409"/>
      <c r="AO47" s="409">
        <v>7</v>
      </c>
      <c r="AP47" s="409">
        <v>2</v>
      </c>
      <c r="AQ47" s="410"/>
      <c r="AR47" s="417">
        <v>1</v>
      </c>
      <c r="AS47" s="409">
        <v>4</v>
      </c>
      <c r="AT47" s="409"/>
      <c r="AU47" s="409"/>
      <c r="AV47" s="409">
        <v>7</v>
      </c>
      <c r="AW47" s="409"/>
      <c r="AX47" s="410">
        <v>4</v>
      </c>
      <c r="AY47" s="1169">
        <f t="shared" si="0"/>
        <v>57</v>
      </c>
      <c r="AZ47" s="1077"/>
      <c r="BA47" s="1077"/>
      <c r="BB47" s="1078">
        <f t="shared" si="1"/>
        <v>14.25</v>
      </c>
      <c r="BC47" s="1078"/>
      <c r="BD47" s="1078"/>
      <c r="BE47" s="1174"/>
      <c r="BF47" s="1175"/>
      <c r="BG47" s="1176"/>
      <c r="BH47" s="1220"/>
      <c r="BI47" s="1221"/>
      <c r="BJ47" s="1222"/>
      <c r="BK47" s="1204"/>
      <c r="BL47" s="1205"/>
      <c r="BM47" s="1205"/>
      <c r="BN47" s="1206"/>
      <c r="BO47" s="407"/>
    </row>
    <row r="48" spans="2:96" ht="21" customHeight="1">
      <c r="B48" s="1121"/>
      <c r="C48" s="1121"/>
      <c r="D48" s="1113"/>
      <c r="E48" s="1105"/>
      <c r="F48" s="1105"/>
      <c r="G48" s="1105"/>
      <c r="H48" s="1105"/>
      <c r="I48" s="1105"/>
      <c r="J48" s="1105"/>
      <c r="K48" s="1105"/>
      <c r="L48" s="1105"/>
      <c r="M48" s="1105"/>
      <c r="N48" s="1105"/>
      <c r="O48" s="1105"/>
      <c r="P48" s="1106"/>
      <c r="Q48" s="1107"/>
      <c r="R48" s="1107"/>
      <c r="S48" s="1107"/>
      <c r="T48" s="1107"/>
      <c r="U48" s="1107"/>
      <c r="V48" s="1108"/>
      <c r="W48" s="408"/>
      <c r="X48" s="409"/>
      <c r="Y48" s="409"/>
      <c r="Z48" s="409"/>
      <c r="AA48" s="409"/>
      <c r="AB48" s="409"/>
      <c r="AC48" s="410"/>
      <c r="AD48" s="408"/>
      <c r="AE48" s="409"/>
      <c r="AF48" s="409"/>
      <c r="AG48" s="409"/>
      <c r="AH48" s="409"/>
      <c r="AI48" s="409"/>
      <c r="AJ48" s="410"/>
      <c r="AK48" s="408"/>
      <c r="AL48" s="409"/>
      <c r="AM48" s="409"/>
      <c r="AN48" s="409"/>
      <c r="AO48" s="409"/>
      <c r="AP48" s="409"/>
      <c r="AQ48" s="410"/>
      <c r="AR48" s="417"/>
      <c r="AS48" s="409"/>
      <c r="AT48" s="409"/>
      <c r="AU48" s="409"/>
      <c r="AV48" s="409"/>
      <c r="AW48" s="409"/>
      <c r="AX48" s="410"/>
      <c r="AY48" s="1169">
        <f t="shared" si="0"/>
        <v>0</v>
      </c>
      <c r="AZ48" s="1077"/>
      <c r="BA48" s="1077"/>
      <c r="BB48" s="1078">
        <f t="shared" si="1"/>
        <v>0</v>
      </c>
      <c r="BC48" s="1078"/>
      <c r="BD48" s="1078"/>
      <c r="BE48" s="1174"/>
      <c r="BF48" s="1175"/>
      <c r="BG48" s="1176"/>
      <c r="BH48" s="1220"/>
      <c r="BI48" s="1221"/>
      <c r="BJ48" s="1222"/>
      <c r="BK48" s="1204"/>
      <c r="BL48" s="1205"/>
      <c r="BM48" s="1205"/>
      <c r="BN48" s="1206"/>
      <c r="BO48" s="407"/>
    </row>
    <row r="49" spans="2:85" ht="21" customHeight="1">
      <c r="B49" s="1121"/>
      <c r="C49" s="1121"/>
      <c r="D49" s="1113"/>
      <c r="E49" s="1105"/>
      <c r="F49" s="1105"/>
      <c r="G49" s="1105"/>
      <c r="H49" s="1105"/>
      <c r="I49" s="1105"/>
      <c r="J49" s="1105"/>
      <c r="K49" s="1105"/>
      <c r="L49" s="1105"/>
      <c r="M49" s="1105"/>
      <c r="N49" s="1105"/>
      <c r="O49" s="1105"/>
      <c r="P49" s="1106"/>
      <c r="Q49" s="1107"/>
      <c r="R49" s="1107"/>
      <c r="S49" s="1107"/>
      <c r="T49" s="1107"/>
      <c r="U49" s="1107"/>
      <c r="V49" s="1108"/>
      <c r="W49" s="408"/>
      <c r="X49" s="409"/>
      <c r="Y49" s="409"/>
      <c r="Z49" s="409"/>
      <c r="AA49" s="409"/>
      <c r="AB49" s="409"/>
      <c r="AC49" s="410"/>
      <c r="AD49" s="408"/>
      <c r="AE49" s="409"/>
      <c r="AF49" s="409"/>
      <c r="AG49" s="409"/>
      <c r="AH49" s="409"/>
      <c r="AI49" s="409"/>
      <c r="AJ49" s="410"/>
      <c r="AK49" s="408"/>
      <c r="AL49" s="409"/>
      <c r="AM49" s="409"/>
      <c r="AN49" s="409"/>
      <c r="AO49" s="409"/>
      <c r="AP49" s="409"/>
      <c r="AQ49" s="410"/>
      <c r="AR49" s="417"/>
      <c r="AS49" s="409"/>
      <c r="AT49" s="409"/>
      <c r="AU49" s="409"/>
      <c r="AV49" s="409"/>
      <c r="AW49" s="409"/>
      <c r="AX49" s="410"/>
      <c r="AY49" s="1169">
        <f t="shared" si="0"/>
        <v>0</v>
      </c>
      <c r="AZ49" s="1077"/>
      <c r="BA49" s="1077"/>
      <c r="BB49" s="1078">
        <f t="shared" si="1"/>
        <v>0</v>
      </c>
      <c r="BC49" s="1078"/>
      <c r="BD49" s="1078"/>
      <c r="BE49" s="1174"/>
      <c r="BF49" s="1175"/>
      <c r="BG49" s="1176"/>
      <c r="BH49" s="1220"/>
      <c r="BI49" s="1221"/>
      <c r="BJ49" s="1222"/>
      <c r="BK49" s="1204"/>
      <c r="BL49" s="1205"/>
      <c r="BM49" s="1205"/>
      <c r="BN49" s="1206"/>
      <c r="BO49" s="407"/>
    </row>
    <row r="50" spans="2:85" ht="21" customHeight="1" thickBot="1">
      <c r="B50" s="1121"/>
      <c r="C50" s="1121"/>
      <c r="D50" s="1190"/>
      <c r="E50" s="1191"/>
      <c r="F50" s="1191"/>
      <c r="G50" s="1191"/>
      <c r="H50" s="1191"/>
      <c r="I50" s="1191"/>
      <c r="J50" s="1191"/>
      <c r="K50" s="1191"/>
      <c r="L50" s="1191"/>
      <c r="M50" s="1191"/>
      <c r="N50" s="1191"/>
      <c r="O50" s="1191"/>
      <c r="P50" s="1192"/>
      <c r="Q50" s="1193"/>
      <c r="R50" s="1193"/>
      <c r="S50" s="1193"/>
      <c r="T50" s="1193"/>
      <c r="U50" s="1193"/>
      <c r="V50" s="1194"/>
      <c r="W50" s="419"/>
      <c r="X50" s="420"/>
      <c r="Y50" s="420"/>
      <c r="Z50" s="420"/>
      <c r="AA50" s="420"/>
      <c r="AB50" s="420"/>
      <c r="AC50" s="421"/>
      <c r="AD50" s="419"/>
      <c r="AE50" s="420"/>
      <c r="AF50" s="420"/>
      <c r="AG50" s="420"/>
      <c r="AH50" s="420"/>
      <c r="AI50" s="420"/>
      <c r="AJ50" s="421"/>
      <c r="AK50" s="419"/>
      <c r="AL50" s="420"/>
      <c r="AM50" s="420"/>
      <c r="AN50" s="420"/>
      <c r="AO50" s="420"/>
      <c r="AP50" s="420"/>
      <c r="AQ50" s="421"/>
      <c r="AR50" s="422"/>
      <c r="AS50" s="420"/>
      <c r="AT50" s="420"/>
      <c r="AU50" s="420"/>
      <c r="AV50" s="420"/>
      <c r="AW50" s="420"/>
      <c r="AX50" s="421"/>
      <c r="AY50" s="1195">
        <f t="shared" si="0"/>
        <v>0</v>
      </c>
      <c r="AZ50" s="1196"/>
      <c r="BA50" s="1196"/>
      <c r="BB50" s="1197">
        <f t="shared" si="1"/>
        <v>0</v>
      </c>
      <c r="BC50" s="1197"/>
      <c r="BD50" s="1197"/>
      <c r="BE50" s="1214"/>
      <c r="BF50" s="1215"/>
      <c r="BG50" s="1216"/>
      <c r="BH50" s="1223"/>
      <c r="BI50" s="1224"/>
      <c r="BJ50" s="1225"/>
      <c r="BK50" s="1198"/>
      <c r="BL50" s="1199"/>
      <c r="BM50" s="1199"/>
      <c r="BN50" s="1200"/>
      <c r="BO50" s="407"/>
    </row>
    <row r="51" spans="2:85" ht="21" customHeight="1">
      <c r="B51" s="1121"/>
      <c r="C51" s="1182" t="s">
        <v>355</v>
      </c>
      <c r="D51" s="1185" t="s">
        <v>454</v>
      </c>
      <c r="E51" s="1124"/>
      <c r="F51" s="1124"/>
      <c r="G51" s="1124"/>
      <c r="H51" s="1124"/>
      <c r="I51" s="1124"/>
      <c r="J51" s="1124"/>
      <c r="K51" s="1124"/>
      <c r="L51" s="1124"/>
      <c r="M51" s="1124"/>
      <c r="N51" s="1124"/>
      <c r="O51" s="1124"/>
      <c r="P51" s="1186"/>
      <c r="Q51" s="1187"/>
      <c r="R51" s="1187"/>
      <c r="S51" s="1187"/>
      <c r="T51" s="1187"/>
      <c r="U51" s="1187"/>
      <c r="V51" s="1188"/>
      <c r="W51" s="423"/>
      <c r="X51" s="424">
        <v>7</v>
      </c>
      <c r="Y51" s="424">
        <v>7</v>
      </c>
      <c r="Z51" s="424"/>
      <c r="AA51" s="424">
        <v>7</v>
      </c>
      <c r="AB51" s="424"/>
      <c r="AC51" s="425">
        <v>7</v>
      </c>
      <c r="AD51" s="423"/>
      <c r="AE51" s="424">
        <v>7</v>
      </c>
      <c r="AF51" s="424">
        <v>7</v>
      </c>
      <c r="AG51" s="424"/>
      <c r="AH51" s="424">
        <v>7</v>
      </c>
      <c r="AI51" s="424"/>
      <c r="AJ51" s="425">
        <v>7</v>
      </c>
      <c r="AK51" s="423"/>
      <c r="AL51" s="424">
        <v>7</v>
      </c>
      <c r="AM51" s="424">
        <v>7</v>
      </c>
      <c r="AN51" s="424"/>
      <c r="AO51" s="424">
        <v>7</v>
      </c>
      <c r="AP51" s="424"/>
      <c r="AQ51" s="425">
        <v>7</v>
      </c>
      <c r="AR51" s="423"/>
      <c r="AS51" s="424">
        <v>7</v>
      </c>
      <c r="AT51" s="424">
        <v>7</v>
      </c>
      <c r="AU51" s="424"/>
      <c r="AV51" s="424"/>
      <c r="AW51" s="424"/>
      <c r="AX51" s="425">
        <v>7</v>
      </c>
      <c r="AY51" s="1189">
        <f t="shared" si="0"/>
        <v>105</v>
      </c>
      <c r="AZ51" s="1110"/>
      <c r="BA51" s="1110"/>
      <c r="BB51" s="1116">
        <f t="shared" si="1"/>
        <v>26.25</v>
      </c>
      <c r="BC51" s="1116"/>
      <c r="BD51" s="1116"/>
      <c r="BE51" s="1174">
        <f>ROUNDDOWN(SUM(BB51:BD57)/AY60,1)</f>
        <v>4.2</v>
      </c>
      <c r="BF51" s="1175"/>
      <c r="BG51" s="1176"/>
      <c r="BH51" s="1177">
        <f>ROUNDDOWN(SUM(BB51:BD57)/40,1)</f>
        <v>3.3</v>
      </c>
      <c r="BI51" s="1178"/>
      <c r="BJ51" s="1179"/>
      <c r="BK51" s="1201"/>
      <c r="BL51" s="1202"/>
      <c r="BM51" s="1202"/>
      <c r="BN51" s="1203"/>
      <c r="BO51" s="407"/>
    </row>
    <row r="52" spans="2:85" ht="21" customHeight="1">
      <c r="B52" s="1121"/>
      <c r="C52" s="1183"/>
      <c r="D52" s="1173" t="s">
        <v>455</v>
      </c>
      <c r="E52" s="1105"/>
      <c r="F52" s="1105"/>
      <c r="G52" s="1105"/>
      <c r="H52" s="1105"/>
      <c r="I52" s="1105"/>
      <c r="J52" s="1105"/>
      <c r="K52" s="1105"/>
      <c r="L52" s="1105"/>
      <c r="M52" s="1105"/>
      <c r="N52" s="1105"/>
      <c r="O52" s="1105"/>
      <c r="P52" s="1106"/>
      <c r="Q52" s="1107"/>
      <c r="R52" s="1107"/>
      <c r="S52" s="1107"/>
      <c r="T52" s="1107"/>
      <c r="U52" s="1107"/>
      <c r="V52" s="1108"/>
      <c r="W52" s="408"/>
      <c r="X52" s="409">
        <v>7</v>
      </c>
      <c r="Y52" s="409">
        <v>7</v>
      </c>
      <c r="Z52" s="409"/>
      <c r="AA52" s="409">
        <v>7</v>
      </c>
      <c r="AB52" s="409"/>
      <c r="AC52" s="410">
        <v>7</v>
      </c>
      <c r="AD52" s="408"/>
      <c r="AE52" s="409">
        <v>7</v>
      </c>
      <c r="AF52" s="409">
        <v>7</v>
      </c>
      <c r="AG52" s="409"/>
      <c r="AH52" s="409">
        <v>7</v>
      </c>
      <c r="AI52" s="409"/>
      <c r="AJ52" s="410">
        <v>7</v>
      </c>
      <c r="AK52" s="408"/>
      <c r="AL52" s="409">
        <v>7</v>
      </c>
      <c r="AM52" s="409">
        <v>7</v>
      </c>
      <c r="AN52" s="409"/>
      <c r="AO52" s="409"/>
      <c r="AP52" s="409"/>
      <c r="AQ52" s="410">
        <v>7</v>
      </c>
      <c r="AR52" s="408"/>
      <c r="AS52" s="409"/>
      <c r="AT52" s="409">
        <v>7</v>
      </c>
      <c r="AU52" s="409"/>
      <c r="AV52" s="409"/>
      <c r="AW52" s="409"/>
      <c r="AX52" s="410">
        <v>7</v>
      </c>
      <c r="AY52" s="1169">
        <f t="shared" si="0"/>
        <v>91</v>
      </c>
      <c r="AZ52" s="1077"/>
      <c r="BA52" s="1077"/>
      <c r="BB52" s="1078">
        <f t="shared" si="1"/>
        <v>22.75</v>
      </c>
      <c r="BC52" s="1078"/>
      <c r="BD52" s="1078"/>
      <c r="BE52" s="1174"/>
      <c r="BF52" s="1175"/>
      <c r="BG52" s="1176"/>
      <c r="BH52" s="1177"/>
      <c r="BI52" s="1178"/>
      <c r="BJ52" s="1179"/>
      <c r="BK52" s="1085"/>
      <c r="BL52" s="1085"/>
      <c r="BM52" s="1085"/>
      <c r="BN52" s="1086"/>
      <c r="BO52" s="407"/>
    </row>
    <row r="53" spans="2:85" ht="21" customHeight="1">
      <c r="B53" s="1121"/>
      <c r="C53" s="1183"/>
      <c r="D53" s="1173" t="s">
        <v>456</v>
      </c>
      <c r="E53" s="1105"/>
      <c r="F53" s="1105"/>
      <c r="G53" s="1105"/>
      <c r="H53" s="1105"/>
      <c r="I53" s="1105"/>
      <c r="J53" s="1105"/>
      <c r="K53" s="1105"/>
      <c r="L53" s="1105"/>
      <c r="M53" s="1105"/>
      <c r="N53" s="1105"/>
      <c r="O53" s="1105"/>
      <c r="P53" s="1106"/>
      <c r="Q53" s="1107"/>
      <c r="R53" s="1107"/>
      <c r="S53" s="1107"/>
      <c r="T53" s="1107"/>
      <c r="U53" s="1107"/>
      <c r="V53" s="1108"/>
      <c r="W53" s="408">
        <v>7</v>
      </c>
      <c r="X53" s="409"/>
      <c r="Y53" s="409">
        <v>7</v>
      </c>
      <c r="Z53" s="409">
        <v>7</v>
      </c>
      <c r="AA53" s="409">
        <v>7</v>
      </c>
      <c r="AB53" s="409">
        <v>7</v>
      </c>
      <c r="AC53" s="410"/>
      <c r="AD53" s="408">
        <v>7</v>
      </c>
      <c r="AE53" s="409"/>
      <c r="AF53" s="409">
        <v>7</v>
      </c>
      <c r="AG53" s="409">
        <v>7</v>
      </c>
      <c r="AH53" s="409">
        <v>7</v>
      </c>
      <c r="AI53" s="409">
        <v>7</v>
      </c>
      <c r="AJ53" s="410"/>
      <c r="AK53" s="408">
        <v>7</v>
      </c>
      <c r="AL53" s="409"/>
      <c r="AM53" s="409">
        <v>7</v>
      </c>
      <c r="AN53" s="409">
        <v>7</v>
      </c>
      <c r="AO53" s="409"/>
      <c r="AP53" s="409">
        <v>7</v>
      </c>
      <c r="AQ53" s="410"/>
      <c r="AR53" s="408">
        <v>7</v>
      </c>
      <c r="AS53" s="409"/>
      <c r="AT53" s="409">
        <v>7</v>
      </c>
      <c r="AU53" s="409"/>
      <c r="AV53" s="409">
        <v>7</v>
      </c>
      <c r="AW53" s="409"/>
      <c r="AX53" s="410"/>
      <c r="AY53" s="1169">
        <f t="shared" si="0"/>
        <v>119</v>
      </c>
      <c r="AZ53" s="1077"/>
      <c r="BA53" s="1077"/>
      <c r="BB53" s="1078">
        <f t="shared" si="1"/>
        <v>29.75</v>
      </c>
      <c r="BC53" s="1078"/>
      <c r="BD53" s="1078"/>
      <c r="BE53" s="1174"/>
      <c r="BF53" s="1175"/>
      <c r="BG53" s="1176"/>
      <c r="BH53" s="1177"/>
      <c r="BI53" s="1178"/>
      <c r="BJ53" s="1179"/>
      <c r="BK53" s="1085"/>
      <c r="BL53" s="1085"/>
      <c r="BM53" s="1085"/>
      <c r="BN53" s="1086"/>
      <c r="BO53" s="407"/>
    </row>
    <row r="54" spans="2:85" ht="21" customHeight="1">
      <c r="B54" s="1121"/>
      <c r="C54" s="1183"/>
      <c r="D54" s="1173" t="s">
        <v>457</v>
      </c>
      <c r="E54" s="1105"/>
      <c r="F54" s="1105"/>
      <c r="G54" s="1105"/>
      <c r="H54" s="1105"/>
      <c r="I54" s="1105"/>
      <c r="J54" s="1105"/>
      <c r="K54" s="1105"/>
      <c r="L54" s="1105"/>
      <c r="M54" s="1105"/>
      <c r="N54" s="1105"/>
      <c r="O54" s="1105"/>
      <c r="P54" s="1106"/>
      <c r="Q54" s="1107"/>
      <c r="R54" s="1107"/>
      <c r="S54" s="1107"/>
      <c r="T54" s="1107"/>
      <c r="U54" s="1107"/>
      <c r="V54" s="1108"/>
      <c r="W54" s="408">
        <v>7</v>
      </c>
      <c r="X54" s="409"/>
      <c r="Y54" s="409"/>
      <c r="Z54" s="409">
        <v>7</v>
      </c>
      <c r="AA54" s="409">
        <v>7</v>
      </c>
      <c r="AB54" s="409">
        <v>7</v>
      </c>
      <c r="AC54" s="410"/>
      <c r="AD54" s="408">
        <v>7</v>
      </c>
      <c r="AE54" s="409"/>
      <c r="AF54" s="409"/>
      <c r="AG54" s="409">
        <v>7</v>
      </c>
      <c r="AH54" s="409">
        <v>7</v>
      </c>
      <c r="AI54" s="409">
        <v>7</v>
      </c>
      <c r="AJ54" s="410"/>
      <c r="AK54" s="408">
        <v>7</v>
      </c>
      <c r="AL54" s="409"/>
      <c r="AM54" s="409">
        <v>7</v>
      </c>
      <c r="AN54" s="409">
        <v>7</v>
      </c>
      <c r="AO54" s="409">
        <v>7</v>
      </c>
      <c r="AP54" s="409">
        <v>7</v>
      </c>
      <c r="AQ54" s="410"/>
      <c r="AR54" s="408">
        <v>7</v>
      </c>
      <c r="AS54" s="409"/>
      <c r="AT54" s="409">
        <v>7</v>
      </c>
      <c r="AU54" s="409"/>
      <c r="AV54" s="409">
        <v>7</v>
      </c>
      <c r="AW54" s="409"/>
      <c r="AX54" s="410"/>
      <c r="AY54" s="1169">
        <f t="shared" si="0"/>
        <v>112</v>
      </c>
      <c r="AZ54" s="1077"/>
      <c r="BA54" s="1077"/>
      <c r="BB54" s="1078">
        <f t="shared" si="1"/>
        <v>28</v>
      </c>
      <c r="BC54" s="1078"/>
      <c r="BD54" s="1078"/>
      <c r="BE54" s="1174"/>
      <c r="BF54" s="1175"/>
      <c r="BG54" s="1176"/>
      <c r="BH54" s="1177"/>
      <c r="BI54" s="1178"/>
      <c r="BJ54" s="1179"/>
      <c r="BK54" s="1085"/>
      <c r="BL54" s="1085"/>
      <c r="BM54" s="1085"/>
      <c r="BN54" s="1086"/>
    </row>
    <row r="55" spans="2:85" ht="21" customHeight="1">
      <c r="B55" s="1121"/>
      <c r="C55" s="1183"/>
      <c r="D55" s="1173" t="s">
        <v>458</v>
      </c>
      <c r="E55" s="1105"/>
      <c r="F55" s="1105"/>
      <c r="G55" s="1105"/>
      <c r="H55" s="1105"/>
      <c r="I55" s="1105"/>
      <c r="J55" s="1105"/>
      <c r="K55" s="1105"/>
      <c r="L55" s="1105"/>
      <c r="M55" s="1105"/>
      <c r="N55" s="1105"/>
      <c r="O55" s="1105"/>
      <c r="P55" s="1106"/>
      <c r="Q55" s="1107"/>
      <c r="R55" s="1107"/>
      <c r="S55" s="1107"/>
      <c r="T55" s="1107"/>
      <c r="U55" s="1107"/>
      <c r="V55" s="1108"/>
      <c r="W55" s="408">
        <v>7</v>
      </c>
      <c r="X55" s="409"/>
      <c r="Y55" s="409"/>
      <c r="Z55" s="409">
        <v>7</v>
      </c>
      <c r="AA55" s="409">
        <v>7</v>
      </c>
      <c r="AB55" s="409">
        <v>7</v>
      </c>
      <c r="AC55" s="410"/>
      <c r="AD55" s="408">
        <v>7</v>
      </c>
      <c r="AE55" s="409"/>
      <c r="AF55" s="409"/>
      <c r="AG55" s="409">
        <v>7</v>
      </c>
      <c r="AH55" s="409">
        <v>7</v>
      </c>
      <c r="AI55" s="409">
        <v>7</v>
      </c>
      <c r="AJ55" s="410"/>
      <c r="AK55" s="408">
        <v>7</v>
      </c>
      <c r="AL55" s="409"/>
      <c r="AM55" s="409">
        <v>7</v>
      </c>
      <c r="AN55" s="409">
        <v>7</v>
      </c>
      <c r="AO55" s="409">
        <v>7</v>
      </c>
      <c r="AP55" s="409">
        <v>7</v>
      </c>
      <c r="AQ55" s="410"/>
      <c r="AR55" s="408">
        <v>7</v>
      </c>
      <c r="AS55" s="409"/>
      <c r="AT55" s="409">
        <v>7</v>
      </c>
      <c r="AU55" s="409"/>
      <c r="AV55" s="409">
        <v>7</v>
      </c>
      <c r="AW55" s="409"/>
      <c r="AX55" s="410"/>
      <c r="AY55" s="1169">
        <f t="shared" si="0"/>
        <v>112</v>
      </c>
      <c r="AZ55" s="1077"/>
      <c r="BA55" s="1077"/>
      <c r="BB55" s="1078">
        <f t="shared" si="1"/>
        <v>28</v>
      </c>
      <c r="BC55" s="1078"/>
      <c r="BD55" s="1078"/>
      <c r="BE55" s="1174"/>
      <c r="BF55" s="1175"/>
      <c r="BG55" s="1176"/>
      <c r="BH55" s="1177"/>
      <c r="BI55" s="1178"/>
      <c r="BJ55" s="1179"/>
      <c r="BK55" s="1085"/>
      <c r="BL55" s="1085"/>
      <c r="BM55" s="1085"/>
      <c r="BN55" s="1086"/>
      <c r="CE55" s="264"/>
      <c r="CF55" s="264"/>
      <c r="CG55" s="264"/>
    </row>
    <row r="56" spans="2:85" ht="21" customHeight="1">
      <c r="B56" s="1121"/>
      <c r="C56" s="1183"/>
      <c r="D56" s="1173"/>
      <c r="E56" s="1105"/>
      <c r="F56" s="1105"/>
      <c r="G56" s="1105"/>
      <c r="H56" s="1105"/>
      <c r="I56" s="1105"/>
      <c r="J56" s="1105"/>
      <c r="K56" s="1105"/>
      <c r="L56" s="1105"/>
      <c r="M56" s="1105"/>
      <c r="N56" s="1105"/>
      <c r="O56" s="1105"/>
      <c r="P56" s="1106"/>
      <c r="Q56" s="1107"/>
      <c r="R56" s="1107"/>
      <c r="S56" s="1107"/>
      <c r="T56" s="1107"/>
      <c r="U56" s="1107"/>
      <c r="V56" s="1108"/>
      <c r="W56" s="408"/>
      <c r="X56" s="409"/>
      <c r="Y56" s="409"/>
      <c r="Z56" s="409"/>
      <c r="AA56" s="409"/>
      <c r="AB56" s="409"/>
      <c r="AC56" s="410"/>
      <c r="AD56" s="408"/>
      <c r="AE56" s="409"/>
      <c r="AF56" s="409"/>
      <c r="AG56" s="409"/>
      <c r="AH56" s="409"/>
      <c r="AI56" s="409"/>
      <c r="AJ56" s="410"/>
      <c r="AK56" s="408"/>
      <c r="AL56" s="409"/>
      <c r="AM56" s="409"/>
      <c r="AN56" s="409"/>
      <c r="AO56" s="409"/>
      <c r="AP56" s="409"/>
      <c r="AQ56" s="410"/>
      <c r="AR56" s="408"/>
      <c r="AS56" s="409"/>
      <c r="AT56" s="409"/>
      <c r="AU56" s="409"/>
      <c r="AV56" s="409"/>
      <c r="AW56" s="409"/>
      <c r="AX56" s="410"/>
      <c r="AY56" s="1169">
        <f t="shared" si="0"/>
        <v>0</v>
      </c>
      <c r="AZ56" s="1077"/>
      <c r="BA56" s="1077"/>
      <c r="BB56" s="1078">
        <f t="shared" si="1"/>
        <v>0</v>
      </c>
      <c r="BC56" s="1078"/>
      <c r="BD56" s="1078"/>
      <c r="BE56" s="1174"/>
      <c r="BF56" s="1175"/>
      <c r="BG56" s="1176"/>
      <c r="BH56" s="1177"/>
      <c r="BI56" s="1178"/>
      <c r="BJ56" s="1179"/>
      <c r="BK56" s="1085"/>
      <c r="BL56" s="1085"/>
      <c r="BM56" s="1085"/>
      <c r="BN56" s="1086"/>
      <c r="CE56" s="264"/>
      <c r="CF56" s="264"/>
      <c r="CG56" s="264"/>
    </row>
    <row r="57" spans="2:85" ht="21" customHeight="1" thickBot="1">
      <c r="B57" s="1121"/>
      <c r="C57" s="1184"/>
      <c r="D57" s="1180"/>
      <c r="E57" s="1181"/>
      <c r="F57" s="1181"/>
      <c r="G57" s="1181"/>
      <c r="H57" s="1181"/>
      <c r="I57" s="1181"/>
      <c r="J57" s="1090"/>
      <c r="K57" s="1090"/>
      <c r="L57" s="1090"/>
      <c r="M57" s="1090"/>
      <c r="N57" s="1090"/>
      <c r="O57" s="1090"/>
      <c r="P57" s="1091"/>
      <c r="Q57" s="1092"/>
      <c r="R57" s="1092"/>
      <c r="S57" s="1092"/>
      <c r="T57" s="1092"/>
      <c r="U57" s="1092"/>
      <c r="V57" s="1093"/>
      <c r="W57" s="419"/>
      <c r="X57" s="420"/>
      <c r="Y57" s="420"/>
      <c r="Z57" s="420"/>
      <c r="AA57" s="420"/>
      <c r="AB57" s="420"/>
      <c r="AC57" s="421"/>
      <c r="AD57" s="419"/>
      <c r="AE57" s="420"/>
      <c r="AF57" s="420"/>
      <c r="AG57" s="420"/>
      <c r="AH57" s="420"/>
      <c r="AI57" s="420"/>
      <c r="AJ57" s="421"/>
      <c r="AK57" s="419"/>
      <c r="AL57" s="420"/>
      <c r="AM57" s="420"/>
      <c r="AN57" s="420"/>
      <c r="AO57" s="420"/>
      <c r="AP57" s="420"/>
      <c r="AQ57" s="421"/>
      <c r="AR57" s="419"/>
      <c r="AS57" s="420"/>
      <c r="AT57" s="420"/>
      <c r="AU57" s="420"/>
      <c r="AV57" s="420"/>
      <c r="AW57" s="420"/>
      <c r="AX57" s="421"/>
      <c r="AY57" s="1168">
        <f>SUM(W57:AX57)</f>
        <v>0</v>
      </c>
      <c r="AZ57" s="1095"/>
      <c r="BA57" s="1095"/>
      <c r="BB57" s="1096">
        <f t="shared" si="1"/>
        <v>0</v>
      </c>
      <c r="BC57" s="1096"/>
      <c r="BD57" s="1096"/>
      <c r="BE57" s="1174"/>
      <c r="BF57" s="1175"/>
      <c r="BG57" s="1176"/>
      <c r="BH57" s="1177"/>
      <c r="BI57" s="1178"/>
      <c r="BJ57" s="1179"/>
      <c r="BK57" s="1087"/>
      <c r="BL57" s="1087"/>
      <c r="BM57" s="1087"/>
      <c r="BN57" s="1088"/>
    </row>
    <row r="58" spans="2:85" ht="21" customHeight="1" thickBot="1">
      <c r="B58" s="1121"/>
      <c r="C58" s="1127" t="s">
        <v>443</v>
      </c>
      <c r="D58" s="1128"/>
      <c r="E58" s="1128"/>
      <c r="F58" s="1128"/>
      <c r="G58" s="1128"/>
      <c r="H58" s="1128"/>
      <c r="I58" s="1128"/>
      <c r="J58" s="1128"/>
      <c r="K58" s="1128"/>
      <c r="L58" s="1128"/>
      <c r="M58" s="1128"/>
      <c r="N58" s="1128"/>
      <c r="O58" s="1128"/>
      <c r="P58" s="1128"/>
      <c r="Q58" s="1128"/>
      <c r="R58" s="1128"/>
      <c r="S58" s="1128"/>
      <c r="T58" s="1128"/>
      <c r="U58" s="1128"/>
      <c r="V58" s="1129"/>
      <c r="W58" s="427">
        <f t="shared" ref="W58:AX58" si="2">SUM(W43:W57)</f>
        <v>29</v>
      </c>
      <c r="X58" s="428">
        <f t="shared" si="2"/>
        <v>22</v>
      </c>
      <c r="Y58" s="428">
        <f t="shared" si="2"/>
        <v>35</v>
      </c>
      <c r="Z58" s="428">
        <f t="shared" si="2"/>
        <v>29</v>
      </c>
      <c r="AA58" s="428">
        <f t="shared" si="2"/>
        <v>57</v>
      </c>
      <c r="AB58" s="428">
        <f t="shared" si="2"/>
        <v>23</v>
      </c>
      <c r="AC58" s="429">
        <f t="shared" si="2"/>
        <v>22</v>
      </c>
      <c r="AD58" s="427">
        <f t="shared" si="2"/>
        <v>31</v>
      </c>
      <c r="AE58" s="428">
        <f t="shared" si="2"/>
        <v>30</v>
      </c>
      <c r="AF58" s="428">
        <f t="shared" si="2"/>
        <v>43</v>
      </c>
      <c r="AG58" s="428">
        <f t="shared" si="2"/>
        <v>29</v>
      </c>
      <c r="AH58" s="428">
        <f t="shared" si="2"/>
        <v>57</v>
      </c>
      <c r="AI58" s="428">
        <f t="shared" si="2"/>
        <v>23</v>
      </c>
      <c r="AJ58" s="429">
        <f t="shared" si="2"/>
        <v>22</v>
      </c>
      <c r="AK58" s="427">
        <f t="shared" si="2"/>
        <v>31</v>
      </c>
      <c r="AL58" s="428">
        <f t="shared" si="2"/>
        <v>30</v>
      </c>
      <c r="AM58" s="428">
        <f t="shared" si="2"/>
        <v>57</v>
      </c>
      <c r="AN58" s="428">
        <f t="shared" si="2"/>
        <v>33</v>
      </c>
      <c r="AO58" s="428">
        <f t="shared" si="2"/>
        <v>43</v>
      </c>
      <c r="AP58" s="428">
        <f t="shared" si="2"/>
        <v>27</v>
      </c>
      <c r="AQ58" s="429">
        <f t="shared" si="2"/>
        <v>22</v>
      </c>
      <c r="AR58" s="427">
        <f t="shared" si="2"/>
        <v>31</v>
      </c>
      <c r="AS58" s="428">
        <f t="shared" si="2"/>
        <v>23</v>
      </c>
      <c r="AT58" s="428">
        <f t="shared" si="2"/>
        <v>35</v>
      </c>
      <c r="AU58" s="428">
        <f t="shared" si="2"/>
        <v>8</v>
      </c>
      <c r="AV58" s="428">
        <f t="shared" si="2"/>
        <v>43</v>
      </c>
      <c r="AW58" s="428">
        <f t="shared" si="2"/>
        <v>0</v>
      </c>
      <c r="AX58" s="429">
        <f t="shared" si="2"/>
        <v>36</v>
      </c>
      <c r="AY58" s="1158">
        <f>SUM(AY37:BA53)</f>
        <v>887</v>
      </c>
      <c r="AZ58" s="1159"/>
      <c r="BA58" s="1159"/>
      <c r="BB58" s="1160">
        <f>SUM($BB$43:$BD$57)</f>
        <v>217.75</v>
      </c>
      <c r="BC58" s="1160"/>
      <c r="BD58" s="1160"/>
      <c r="BE58" s="1170">
        <f>SUM(BE43:BG57)</f>
        <v>6.7</v>
      </c>
      <c r="BF58" s="1170"/>
      <c r="BG58" s="1170"/>
      <c r="BH58" s="1171">
        <f>SUM(BH43:BJ57)</f>
        <v>5.3</v>
      </c>
      <c r="BI58" s="1172"/>
      <c r="BJ58" s="1172"/>
      <c r="BK58" s="1166"/>
      <c r="BL58" s="1166"/>
      <c r="BM58" s="1166"/>
      <c r="BN58" s="1167"/>
    </row>
    <row r="59" spans="2:85" ht="21" customHeight="1" thickBot="1">
      <c r="B59" s="1251"/>
      <c r="C59" s="1127" t="s">
        <v>444</v>
      </c>
      <c r="D59" s="1128"/>
      <c r="E59" s="1128"/>
      <c r="F59" s="1128"/>
      <c r="G59" s="1128"/>
      <c r="H59" s="1128"/>
      <c r="I59" s="1128"/>
      <c r="J59" s="1128"/>
      <c r="K59" s="1128"/>
      <c r="L59" s="1128"/>
      <c r="M59" s="1128"/>
      <c r="N59" s="1128"/>
      <c r="O59" s="1128"/>
      <c r="P59" s="1128"/>
      <c r="Q59" s="1128"/>
      <c r="R59" s="1128"/>
      <c r="S59" s="1128"/>
      <c r="T59" s="1128"/>
      <c r="U59" s="1128"/>
      <c r="V59" s="1129"/>
      <c r="W59" s="430">
        <f t="shared" ref="W59:AM59" si="3">SUM(W37:W54)</f>
        <v>34</v>
      </c>
      <c r="X59" s="431">
        <f t="shared" si="3"/>
        <v>34</v>
      </c>
      <c r="Y59" s="431">
        <f t="shared" si="3"/>
        <v>47</v>
      </c>
      <c r="Z59" s="431">
        <f t="shared" si="3"/>
        <v>34</v>
      </c>
      <c r="AA59" s="431">
        <f t="shared" si="3"/>
        <v>62</v>
      </c>
      <c r="AB59" s="431">
        <f t="shared" si="3"/>
        <v>16</v>
      </c>
      <c r="AC59" s="432">
        <f t="shared" si="3"/>
        <v>22</v>
      </c>
      <c r="AD59" s="430">
        <f t="shared" si="3"/>
        <v>36</v>
      </c>
      <c r="AE59" s="431">
        <f t="shared" si="3"/>
        <v>42</v>
      </c>
      <c r="AF59" s="431">
        <f t="shared" si="3"/>
        <v>55</v>
      </c>
      <c r="AG59" s="431">
        <f t="shared" si="3"/>
        <v>34</v>
      </c>
      <c r="AH59" s="431">
        <f t="shared" si="3"/>
        <v>62</v>
      </c>
      <c r="AI59" s="431">
        <f t="shared" si="3"/>
        <v>16</v>
      </c>
      <c r="AJ59" s="432">
        <f t="shared" si="3"/>
        <v>22</v>
      </c>
      <c r="AK59" s="430">
        <f t="shared" si="3"/>
        <v>36</v>
      </c>
      <c r="AL59" s="431">
        <f t="shared" si="3"/>
        <v>42</v>
      </c>
      <c r="AM59" s="431">
        <f t="shared" si="3"/>
        <v>62</v>
      </c>
      <c r="AN59" s="431">
        <f>SUM(AN37:AN55)</f>
        <v>45</v>
      </c>
      <c r="AO59" s="431">
        <f t="shared" ref="AO59:AX59" si="4">SUM(AO37:AO54)</f>
        <v>48</v>
      </c>
      <c r="AP59" s="431">
        <f t="shared" si="4"/>
        <v>20</v>
      </c>
      <c r="AQ59" s="432">
        <f t="shared" si="4"/>
        <v>22</v>
      </c>
      <c r="AR59" s="430">
        <f t="shared" si="4"/>
        <v>36</v>
      </c>
      <c r="AS59" s="431">
        <f t="shared" si="4"/>
        <v>35</v>
      </c>
      <c r="AT59" s="431">
        <f t="shared" si="4"/>
        <v>40</v>
      </c>
      <c r="AU59" s="431">
        <f t="shared" si="4"/>
        <v>20</v>
      </c>
      <c r="AV59" s="431">
        <f t="shared" si="4"/>
        <v>48</v>
      </c>
      <c r="AW59" s="431">
        <f t="shared" si="4"/>
        <v>0</v>
      </c>
      <c r="AX59" s="432">
        <f t="shared" si="4"/>
        <v>36</v>
      </c>
      <c r="AY59" s="1158">
        <f>SUM(AY38:BA54)</f>
        <v>919</v>
      </c>
      <c r="AZ59" s="1159"/>
      <c r="BA59" s="1159"/>
      <c r="BB59" s="1160">
        <f>SUM($BB$37:$BD$57)</f>
        <v>277.75</v>
      </c>
      <c r="BC59" s="1160"/>
      <c r="BD59" s="1160"/>
      <c r="BE59" s="1161"/>
      <c r="BF59" s="1162"/>
      <c r="BG59" s="1163"/>
      <c r="BH59" s="1164"/>
      <c r="BI59" s="1165"/>
      <c r="BJ59" s="1165"/>
      <c r="BK59" s="1166"/>
      <c r="BL59" s="1166"/>
      <c r="BM59" s="1166"/>
      <c r="BN59" s="1167"/>
    </row>
    <row r="60" spans="2:85" ht="21" customHeight="1" thickBot="1">
      <c r="B60" s="433" t="s">
        <v>445</v>
      </c>
      <c r="C60" s="434"/>
      <c r="D60" s="435"/>
      <c r="E60" s="426"/>
      <c r="F60" s="426"/>
      <c r="G60" s="426"/>
      <c r="H60" s="426"/>
      <c r="I60" s="426"/>
      <c r="J60" s="426"/>
      <c r="K60" s="426"/>
      <c r="L60" s="426"/>
      <c r="M60" s="426"/>
      <c r="N60" s="426"/>
      <c r="O60" s="426"/>
      <c r="P60" s="426"/>
      <c r="Q60" s="426"/>
      <c r="R60" s="426"/>
      <c r="S60" s="426"/>
      <c r="T60" s="426"/>
      <c r="U60" s="426"/>
      <c r="V60" s="426"/>
      <c r="W60" s="386"/>
      <c r="X60" s="386"/>
      <c r="Y60" s="386"/>
      <c r="Z60" s="386"/>
      <c r="AA60" s="386"/>
      <c r="AB60" s="386"/>
      <c r="AC60" s="386"/>
      <c r="AD60" s="386"/>
      <c r="AE60" s="386"/>
      <c r="AF60" s="386"/>
      <c r="AG60" s="386"/>
      <c r="AH60" s="386"/>
      <c r="AI60" s="386"/>
      <c r="AJ60" s="386"/>
      <c r="AK60" s="386"/>
      <c r="AL60" s="386"/>
      <c r="AM60" s="386"/>
      <c r="AN60" s="386"/>
      <c r="AO60" s="386"/>
      <c r="AP60" s="386"/>
      <c r="AQ60" s="386"/>
      <c r="AR60" s="386"/>
      <c r="AS60" s="386"/>
      <c r="AT60" s="386"/>
      <c r="AU60" s="386"/>
      <c r="AV60" s="386"/>
      <c r="AW60" s="386"/>
      <c r="AX60" s="393"/>
      <c r="AY60" s="1130">
        <v>32</v>
      </c>
      <c r="AZ60" s="1131"/>
      <c r="BA60" s="1131"/>
      <c r="BB60" s="1131"/>
      <c r="BC60" s="1131"/>
      <c r="BD60" s="1131"/>
      <c r="BE60" s="1131"/>
      <c r="BF60" s="1131"/>
      <c r="BG60" s="1131"/>
      <c r="BH60" s="1131"/>
      <c r="BI60" s="1131"/>
      <c r="BJ60" s="1131"/>
      <c r="BK60" s="1131"/>
      <c r="BL60" s="1131"/>
      <c r="BM60" s="1131"/>
      <c r="BN60" s="1132"/>
    </row>
    <row r="61" spans="2:85" ht="21" customHeight="1">
      <c r="G61" s="263"/>
    </row>
    <row r="62" spans="2:85" ht="21" customHeight="1" thickBot="1">
      <c r="B62" s="537" t="s">
        <v>518</v>
      </c>
      <c r="D62" s="338"/>
      <c r="E62" s="338"/>
      <c r="F62" s="338"/>
      <c r="G62" s="338"/>
      <c r="H62" s="338"/>
      <c r="I62" s="338"/>
      <c r="J62" s="338"/>
      <c r="K62" s="338"/>
      <c r="L62" s="338"/>
      <c r="M62" s="338"/>
      <c r="N62" s="338"/>
      <c r="O62" s="338"/>
      <c r="P62" s="338"/>
      <c r="Q62" s="338"/>
      <c r="R62" s="338"/>
      <c r="S62" s="338"/>
      <c r="T62" s="338"/>
      <c r="U62" s="338"/>
      <c r="V62" s="338"/>
      <c r="W62" s="338"/>
      <c r="X62" s="338"/>
      <c r="Y62" s="338"/>
      <c r="Z62" s="338"/>
      <c r="AA62" s="338"/>
      <c r="AB62" s="338"/>
      <c r="AC62" s="338"/>
      <c r="AD62" s="338"/>
      <c r="AE62" s="338"/>
      <c r="AF62" s="338"/>
      <c r="AG62" s="338"/>
      <c r="AH62" s="338"/>
      <c r="AI62" s="338"/>
      <c r="AJ62" s="338"/>
      <c r="AK62" s="338"/>
      <c r="AL62" s="338"/>
      <c r="AM62" s="338"/>
      <c r="AN62" s="338"/>
      <c r="AO62" s="338"/>
      <c r="AP62" s="338"/>
      <c r="AQ62" s="338"/>
      <c r="AR62" s="338"/>
      <c r="AS62" s="338"/>
      <c r="AT62" s="338"/>
      <c r="AU62" s="338"/>
      <c r="AV62" s="338"/>
      <c r="AW62" s="338"/>
      <c r="AX62" s="338"/>
      <c r="AY62" s="338"/>
      <c r="AZ62" s="338"/>
      <c r="BA62" s="327"/>
      <c r="BB62" s="338"/>
      <c r="BC62" s="327"/>
      <c r="BD62" s="327"/>
      <c r="BE62" s="338"/>
      <c r="BF62" s="327"/>
      <c r="BG62" s="338"/>
      <c r="BH62" s="338"/>
      <c r="BI62" s="338"/>
      <c r="BJ62" s="338"/>
      <c r="BK62" s="338"/>
      <c r="BL62" s="338"/>
      <c r="BM62" s="338"/>
      <c r="BN62" s="338"/>
    </row>
    <row r="63" spans="2:85" ht="21" customHeight="1" thickBot="1">
      <c r="B63" s="1133"/>
      <c r="C63" s="391"/>
      <c r="D63" s="1135" t="s">
        <v>70</v>
      </c>
      <c r="E63" s="1135"/>
      <c r="F63" s="1135"/>
      <c r="G63" s="1135"/>
      <c r="H63" s="1135"/>
      <c r="I63" s="1136"/>
      <c r="J63" s="1139" t="s">
        <v>426</v>
      </c>
      <c r="K63" s="1140"/>
      <c r="L63" s="1140"/>
      <c r="M63" s="1140"/>
      <c r="N63" s="1140"/>
      <c r="O63" s="1141"/>
      <c r="P63" s="1145" t="s">
        <v>71</v>
      </c>
      <c r="Q63" s="1135"/>
      <c r="R63" s="1135"/>
      <c r="S63" s="1135"/>
      <c r="T63" s="1135"/>
      <c r="U63" s="1135"/>
      <c r="V63" s="1146"/>
      <c r="W63" s="1149" t="s">
        <v>427</v>
      </c>
      <c r="X63" s="1150"/>
      <c r="Y63" s="1150"/>
      <c r="Z63" s="1150"/>
      <c r="AA63" s="1150"/>
      <c r="AB63" s="1150"/>
      <c r="AC63" s="1151"/>
      <c r="AD63" s="1149" t="s">
        <v>428</v>
      </c>
      <c r="AE63" s="1150"/>
      <c r="AF63" s="1150"/>
      <c r="AG63" s="1150"/>
      <c r="AH63" s="1150"/>
      <c r="AI63" s="1150"/>
      <c r="AJ63" s="1151"/>
      <c r="AK63" s="1149" t="s">
        <v>429</v>
      </c>
      <c r="AL63" s="1150"/>
      <c r="AM63" s="1150"/>
      <c r="AN63" s="1150"/>
      <c r="AO63" s="1150"/>
      <c r="AP63" s="1150"/>
      <c r="AQ63" s="1151"/>
      <c r="AR63" s="1133" t="s">
        <v>430</v>
      </c>
      <c r="AS63" s="1135"/>
      <c r="AT63" s="1135"/>
      <c r="AU63" s="1135"/>
      <c r="AV63" s="1135"/>
      <c r="AW63" s="1135"/>
      <c r="AX63" s="1135"/>
      <c r="AY63" s="1152" t="s">
        <v>431</v>
      </c>
      <c r="AZ63" s="1153"/>
      <c r="BA63" s="1153"/>
      <c r="BB63" s="1153" t="s">
        <v>432</v>
      </c>
      <c r="BC63" s="1153"/>
      <c r="BD63" s="1153"/>
      <c r="BE63" s="1153" t="s">
        <v>434</v>
      </c>
      <c r="BF63" s="1153"/>
      <c r="BG63" s="1153"/>
      <c r="BH63" s="1153"/>
      <c r="BI63" s="1153"/>
      <c r="BJ63" s="1153"/>
      <c r="BK63" s="1150" t="s">
        <v>435</v>
      </c>
      <c r="BL63" s="1150"/>
      <c r="BM63" s="1150"/>
      <c r="BN63" s="1151"/>
    </row>
    <row r="64" spans="2:85" ht="21" customHeight="1" thickBot="1">
      <c r="B64" s="1134"/>
      <c r="C64" s="392"/>
      <c r="D64" s="1137"/>
      <c r="E64" s="1137"/>
      <c r="F64" s="1137"/>
      <c r="G64" s="1137"/>
      <c r="H64" s="1137"/>
      <c r="I64" s="1138"/>
      <c r="J64" s="1142"/>
      <c r="K64" s="1143"/>
      <c r="L64" s="1143"/>
      <c r="M64" s="1143"/>
      <c r="N64" s="1143"/>
      <c r="O64" s="1144"/>
      <c r="P64" s="1147"/>
      <c r="Q64" s="1137"/>
      <c r="R64" s="1137"/>
      <c r="S64" s="1137"/>
      <c r="T64" s="1137"/>
      <c r="U64" s="1137"/>
      <c r="V64" s="1148"/>
      <c r="W64" s="394" t="s">
        <v>203</v>
      </c>
      <c r="X64" s="395" t="s">
        <v>436</v>
      </c>
      <c r="Y64" s="395" t="s">
        <v>437</v>
      </c>
      <c r="Z64" s="395" t="s">
        <v>438</v>
      </c>
      <c r="AA64" s="395" t="s">
        <v>439</v>
      </c>
      <c r="AB64" s="395" t="s">
        <v>440</v>
      </c>
      <c r="AC64" s="396" t="s">
        <v>204</v>
      </c>
      <c r="AD64" s="394" t="s">
        <v>203</v>
      </c>
      <c r="AE64" s="395" t="s">
        <v>436</v>
      </c>
      <c r="AF64" s="395" t="s">
        <v>437</v>
      </c>
      <c r="AG64" s="395" t="s">
        <v>438</v>
      </c>
      <c r="AH64" s="395" t="s">
        <v>439</v>
      </c>
      <c r="AI64" s="395" t="s">
        <v>440</v>
      </c>
      <c r="AJ64" s="396" t="s">
        <v>204</v>
      </c>
      <c r="AK64" s="394" t="s">
        <v>203</v>
      </c>
      <c r="AL64" s="395" t="s">
        <v>436</v>
      </c>
      <c r="AM64" s="395" t="s">
        <v>437</v>
      </c>
      <c r="AN64" s="395" t="s">
        <v>438</v>
      </c>
      <c r="AO64" s="395" t="s">
        <v>439</v>
      </c>
      <c r="AP64" s="395" t="s">
        <v>440</v>
      </c>
      <c r="AQ64" s="396" t="s">
        <v>204</v>
      </c>
      <c r="AR64" s="397" t="s">
        <v>203</v>
      </c>
      <c r="AS64" s="398" t="s">
        <v>436</v>
      </c>
      <c r="AT64" s="398" t="s">
        <v>437</v>
      </c>
      <c r="AU64" s="398" t="s">
        <v>438</v>
      </c>
      <c r="AV64" s="398" t="s">
        <v>439</v>
      </c>
      <c r="AW64" s="398" t="s">
        <v>440</v>
      </c>
      <c r="AX64" s="436" t="s">
        <v>204</v>
      </c>
      <c r="AY64" s="1154"/>
      <c r="AZ64" s="1155"/>
      <c r="BA64" s="1155"/>
      <c r="BB64" s="1155"/>
      <c r="BC64" s="1155"/>
      <c r="BD64" s="1155"/>
      <c r="BE64" s="1155"/>
      <c r="BF64" s="1155"/>
      <c r="BG64" s="1155"/>
      <c r="BH64" s="1155"/>
      <c r="BI64" s="1155"/>
      <c r="BJ64" s="1155"/>
      <c r="BK64" s="1156"/>
      <c r="BL64" s="1156"/>
      <c r="BM64" s="1156"/>
      <c r="BN64" s="1157"/>
    </row>
    <row r="65" spans="2:66" ht="21" customHeight="1">
      <c r="B65" s="1121"/>
      <c r="C65" s="1122" t="s">
        <v>364</v>
      </c>
      <c r="D65" s="1123" t="s">
        <v>459</v>
      </c>
      <c r="E65" s="1124"/>
      <c r="F65" s="1124"/>
      <c r="G65" s="1124"/>
      <c r="H65" s="1124"/>
      <c r="I65" s="1124"/>
      <c r="J65" s="1124"/>
      <c r="K65" s="1124"/>
      <c r="L65" s="1124"/>
      <c r="M65" s="1124"/>
      <c r="N65" s="1124"/>
      <c r="O65" s="1124"/>
      <c r="P65" s="1125"/>
      <c r="Q65" s="1125"/>
      <c r="R65" s="1125"/>
      <c r="S65" s="1125"/>
      <c r="T65" s="1125"/>
      <c r="U65" s="1125"/>
      <c r="V65" s="1126"/>
      <c r="W65" s="415"/>
      <c r="X65" s="405">
        <v>7</v>
      </c>
      <c r="Y65" s="405">
        <v>7</v>
      </c>
      <c r="Z65" s="405"/>
      <c r="AA65" s="405">
        <v>7</v>
      </c>
      <c r="AB65" s="405">
        <v>7</v>
      </c>
      <c r="AC65" s="406"/>
      <c r="AD65" s="404"/>
      <c r="AE65" s="405">
        <v>7</v>
      </c>
      <c r="AF65" s="405">
        <v>7</v>
      </c>
      <c r="AG65" s="405"/>
      <c r="AH65" s="405">
        <v>7</v>
      </c>
      <c r="AI65" s="405">
        <v>7</v>
      </c>
      <c r="AJ65" s="406"/>
      <c r="AK65" s="404"/>
      <c r="AL65" s="405">
        <v>7</v>
      </c>
      <c r="AM65" s="405">
        <v>7</v>
      </c>
      <c r="AN65" s="405"/>
      <c r="AO65" s="405">
        <v>7</v>
      </c>
      <c r="AP65" s="405">
        <v>7</v>
      </c>
      <c r="AQ65" s="406"/>
      <c r="AR65" s="404"/>
      <c r="AS65" s="405">
        <v>7</v>
      </c>
      <c r="AT65" s="405">
        <v>7</v>
      </c>
      <c r="AU65" s="405"/>
      <c r="AV65" s="405">
        <v>7</v>
      </c>
      <c r="AW65" s="405"/>
      <c r="AX65" s="406"/>
      <c r="AY65" s="1109">
        <f t="shared" ref="AY65:AY72" si="5">SUM(W65:AX65)</f>
        <v>105</v>
      </c>
      <c r="AZ65" s="1110"/>
      <c r="BA65" s="1110"/>
      <c r="BB65" s="1116">
        <f>AY65/4</f>
        <v>26.25</v>
      </c>
      <c r="BC65" s="1116"/>
      <c r="BD65" s="1117"/>
      <c r="BE65" s="1118">
        <f>ROUNDDOWN(SUM($BB$65:$BD$72)/40,1)</f>
        <v>2.5</v>
      </c>
      <c r="BF65" s="1118"/>
      <c r="BG65" s="1118"/>
      <c r="BH65" s="1118"/>
      <c r="BI65" s="1118"/>
      <c r="BJ65" s="1118"/>
      <c r="BK65" s="1111"/>
      <c r="BL65" s="1111"/>
      <c r="BM65" s="1111"/>
      <c r="BN65" s="1112"/>
    </row>
    <row r="66" spans="2:66" ht="21" customHeight="1">
      <c r="B66" s="1121"/>
      <c r="C66" s="1121"/>
      <c r="D66" s="1113" t="s">
        <v>450</v>
      </c>
      <c r="E66" s="1105"/>
      <c r="F66" s="1105"/>
      <c r="G66" s="1105"/>
      <c r="H66" s="1105"/>
      <c r="I66" s="1105"/>
      <c r="J66" s="1105"/>
      <c r="K66" s="1105"/>
      <c r="L66" s="1105"/>
      <c r="M66" s="1105"/>
      <c r="N66" s="1105"/>
      <c r="O66" s="1105"/>
      <c r="P66" s="1114"/>
      <c r="Q66" s="1114"/>
      <c r="R66" s="1114"/>
      <c r="S66" s="1114"/>
      <c r="T66" s="1114"/>
      <c r="U66" s="1114"/>
      <c r="V66" s="1115"/>
      <c r="W66" s="417">
        <v>4</v>
      </c>
      <c r="X66" s="409"/>
      <c r="Y66" s="409">
        <v>7</v>
      </c>
      <c r="Z66" s="409"/>
      <c r="AA66" s="409"/>
      <c r="AB66" s="409">
        <v>1</v>
      </c>
      <c r="AC66" s="410">
        <v>4</v>
      </c>
      <c r="AD66" s="408">
        <v>4</v>
      </c>
      <c r="AE66" s="409"/>
      <c r="AF66" s="409">
        <v>7</v>
      </c>
      <c r="AG66" s="409"/>
      <c r="AH66" s="409"/>
      <c r="AI66" s="409">
        <v>1</v>
      </c>
      <c r="AJ66" s="410">
        <v>4</v>
      </c>
      <c r="AK66" s="408">
        <v>4</v>
      </c>
      <c r="AL66" s="409"/>
      <c r="AM66" s="409">
        <v>7</v>
      </c>
      <c r="AN66" s="409">
        <v>2</v>
      </c>
      <c r="AO66" s="409"/>
      <c r="AP66" s="409">
        <v>1</v>
      </c>
      <c r="AQ66" s="410">
        <v>4</v>
      </c>
      <c r="AR66" s="417">
        <v>4</v>
      </c>
      <c r="AS66" s="409"/>
      <c r="AT66" s="409">
        <v>7</v>
      </c>
      <c r="AU66" s="409"/>
      <c r="AV66" s="409"/>
      <c r="AW66" s="409"/>
      <c r="AX66" s="410"/>
      <c r="AY66" s="1076">
        <f t="shared" si="5"/>
        <v>61</v>
      </c>
      <c r="AZ66" s="1077"/>
      <c r="BA66" s="1077"/>
      <c r="BB66" s="1078">
        <f>AY66/4</f>
        <v>15.25</v>
      </c>
      <c r="BC66" s="1078"/>
      <c r="BD66" s="1079"/>
      <c r="BE66" s="1119"/>
      <c r="BF66" s="1119"/>
      <c r="BG66" s="1119"/>
      <c r="BH66" s="1119"/>
      <c r="BI66" s="1119"/>
      <c r="BJ66" s="1119"/>
      <c r="BK66" s="1085"/>
      <c r="BL66" s="1085"/>
      <c r="BM66" s="1085"/>
      <c r="BN66" s="1086"/>
    </row>
    <row r="67" spans="2:66" ht="21" customHeight="1">
      <c r="B67" s="1121"/>
      <c r="C67" s="1121"/>
      <c r="D67" s="1113" t="s">
        <v>454</v>
      </c>
      <c r="E67" s="1105"/>
      <c r="F67" s="1105"/>
      <c r="G67" s="1105"/>
      <c r="H67" s="1105"/>
      <c r="I67" s="1105"/>
      <c r="J67" s="1105"/>
      <c r="K67" s="1105"/>
      <c r="L67" s="1105"/>
      <c r="M67" s="1105"/>
      <c r="N67" s="1105"/>
      <c r="O67" s="1105"/>
      <c r="P67" s="1114"/>
      <c r="Q67" s="1114"/>
      <c r="R67" s="1114"/>
      <c r="S67" s="1114"/>
      <c r="T67" s="1114"/>
      <c r="U67" s="1114"/>
      <c r="V67" s="1115"/>
      <c r="W67" s="437"/>
      <c r="X67" s="424">
        <v>7</v>
      </c>
      <c r="Y67" s="424">
        <v>7</v>
      </c>
      <c r="Z67" s="424"/>
      <c r="AA67" s="424">
        <v>7</v>
      </c>
      <c r="AB67" s="424">
        <v>7</v>
      </c>
      <c r="AC67" s="425"/>
      <c r="AD67" s="423"/>
      <c r="AE67" s="424">
        <v>7</v>
      </c>
      <c r="AF67" s="424">
        <v>7</v>
      </c>
      <c r="AG67" s="424"/>
      <c r="AH67" s="424">
        <v>7</v>
      </c>
      <c r="AI67" s="424">
        <v>7</v>
      </c>
      <c r="AJ67" s="425"/>
      <c r="AK67" s="423"/>
      <c r="AL67" s="424">
        <v>7</v>
      </c>
      <c r="AM67" s="424">
        <v>7</v>
      </c>
      <c r="AN67" s="424"/>
      <c r="AO67" s="424">
        <v>7</v>
      </c>
      <c r="AP67" s="424">
        <v>7</v>
      </c>
      <c r="AQ67" s="425"/>
      <c r="AR67" s="423"/>
      <c r="AS67" s="424">
        <v>7</v>
      </c>
      <c r="AT67" s="424"/>
      <c r="AU67" s="424"/>
      <c r="AV67" s="424">
        <v>7</v>
      </c>
      <c r="AW67" s="424"/>
      <c r="AX67" s="425">
        <v>7</v>
      </c>
      <c r="AY67" s="1076">
        <f t="shared" si="5"/>
        <v>105</v>
      </c>
      <c r="AZ67" s="1077"/>
      <c r="BA67" s="1077"/>
      <c r="BB67" s="1078">
        <f t="shared" ref="BB67:BB72" si="6">AY67/4</f>
        <v>26.25</v>
      </c>
      <c r="BC67" s="1078"/>
      <c r="BD67" s="1079"/>
      <c r="BE67" s="1119"/>
      <c r="BF67" s="1119"/>
      <c r="BG67" s="1119"/>
      <c r="BH67" s="1119"/>
      <c r="BI67" s="1119"/>
      <c r="BJ67" s="1119"/>
      <c r="BK67" s="1085"/>
      <c r="BL67" s="1085"/>
      <c r="BM67" s="1085"/>
      <c r="BN67" s="1086"/>
    </row>
    <row r="68" spans="2:66" ht="21" customHeight="1">
      <c r="B68" s="1121"/>
      <c r="C68" s="1121"/>
      <c r="D68" s="1113" t="s">
        <v>455</v>
      </c>
      <c r="E68" s="1105"/>
      <c r="F68" s="1105"/>
      <c r="G68" s="1105"/>
      <c r="H68" s="1105"/>
      <c r="I68" s="1105"/>
      <c r="J68" s="1105"/>
      <c r="K68" s="1105"/>
      <c r="L68" s="1105"/>
      <c r="M68" s="1105"/>
      <c r="N68" s="1105"/>
      <c r="O68" s="1105"/>
      <c r="P68" s="1106"/>
      <c r="Q68" s="1107"/>
      <c r="R68" s="1107"/>
      <c r="S68" s="1107"/>
      <c r="T68" s="1107"/>
      <c r="U68" s="1107"/>
      <c r="V68" s="1108"/>
      <c r="W68" s="417"/>
      <c r="X68" s="409"/>
      <c r="Y68" s="409"/>
      <c r="Z68" s="424">
        <v>7</v>
      </c>
      <c r="AA68" s="424">
        <v>7</v>
      </c>
      <c r="AB68" s="409"/>
      <c r="AC68" s="410"/>
      <c r="AD68" s="408"/>
      <c r="AE68" s="409"/>
      <c r="AF68" s="409"/>
      <c r="AG68" s="424">
        <v>7</v>
      </c>
      <c r="AH68" s="424">
        <v>7</v>
      </c>
      <c r="AI68" s="409"/>
      <c r="AJ68" s="410"/>
      <c r="AK68" s="408"/>
      <c r="AL68" s="409"/>
      <c r="AM68" s="409"/>
      <c r="AN68" s="424">
        <v>7</v>
      </c>
      <c r="AO68" s="424">
        <v>7</v>
      </c>
      <c r="AP68" s="409"/>
      <c r="AQ68" s="410"/>
      <c r="AR68" s="417"/>
      <c r="AS68" s="409"/>
      <c r="AT68" s="409"/>
      <c r="AU68" s="424">
        <v>7</v>
      </c>
      <c r="AV68" s="409"/>
      <c r="AW68" s="409"/>
      <c r="AX68" s="410">
        <v>7</v>
      </c>
      <c r="AY68" s="1076">
        <f t="shared" si="5"/>
        <v>56</v>
      </c>
      <c r="AZ68" s="1077"/>
      <c r="BA68" s="1077"/>
      <c r="BB68" s="1078">
        <f t="shared" si="6"/>
        <v>14</v>
      </c>
      <c r="BC68" s="1078"/>
      <c r="BD68" s="1079"/>
      <c r="BE68" s="1119"/>
      <c r="BF68" s="1119"/>
      <c r="BG68" s="1119"/>
      <c r="BH68" s="1119"/>
      <c r="BI68" s="1119"/>
      <c r="BJ68" s="1119"/>
      <c r="BK68" s="1085"/>
      <c r="BL68" s="1085"/>
      <c r="BM68" s="1085"/>
      <c r="BN68" s="1086"/>
    </row>
    <row r="69" spans="2:66" ht="21" customHeight="1">
      <c r="B69" s="1121"/>
      <c r="C69" s="1121"/>
      <c r="D69" s="1113" t="s">
        <v>456</v>
      </c>
      <c r="E69" s="1105"/>
      <c r="F69" s="1105"/>
      <c r="G69" s="1105"/>
      <c r="H69" s="1105"/>
      <c r="I69" s="1105"/>
      <c r="J69" s="1105"/>
      <c r="K69" s="1105"/>
      <c r="L69" s="1105"/>
      <c r="M69" s="1105"/>
      <c r="N69" s="1105"/>
      <c r="O69" s="1105"/>
      <c r="P69" s="1114"/>
      <c r="Q69" s="1114"/>
      <c r="R69" s="1114"/>
      <c r="S69" s="1114"/>
      <c r="T69" s="1114"/>
      <c r="U69" s="1114"/>
      <c r="V69" s="1115"/>
      <c r="W69" s="437">
        <v>4</v>
      </c>
      <c r="X69" s="424">
        <v>7</v>
      </c>
      <c r="Y69" s="424">
        <v>7</v>
      </c>
      <c r="Z69" s="424"/>
      <c r="AA69" s="424">
        <v>7</v>
      </c>
      <c r="AB69" s="424">
        <v>7</v>
      </c>
      <c r="AC69" s="425"/>
      <c r="AD69" s="423"/>
      <c r="AE69" s="424">
        <v>7</v>
      </c>
      <c r="AF69" s="424"/>
      <c r="AG69" s="424"/>
      <c r="AH69" s="424">
        <v>7</v>
      </c>
      <c r="AI69" s="424">
        <v>7</v>
      </c>
      <c r="AJ69" s="425"/>
      <c r="AK69" s="423"/>
      <c r="AL69" s="424"/>
      <c r="AM69" s="424"/>
      <c r="AN69" s="424"/>
      <c r="AO69" s="424"/>
      <c r="AP69" s="424"/>
      <c r="AQ69" s="425"/>
      <c r="AR69" s="423"/>
      <c r="AS69" s="424">
        <v>7</v>
      </c>
      <c r="AT69" s="424"/>
      <c r="AU69" s="424"/>
      <c r="AV69" s="424">
        <v>7</v>
      </c>
      <c r="AW69" s="424"/>
      <c r="AX69" s="425">
        <v>7</v>
      </c>
      <c r="AY69" s="1076">
        <f t="shared" si="5"/>
        <v>74</v>
      </c>
      <c r="AZ69" s="1077"/>
      <c r="BA69" s="1077"/>
      <c r="BB69" s="1078">
        <f t="shared" si="6"/>
        <v>18.5</v>
      </c>
      <c r="BC69" s="1078"/>
      <c r="BD69" s="1079"/>
      <c r="BE69" s="1119"/>
      <c r="BF69" s="1119"/>
      <c r="BG69" s="1119"/>
      <c r="BH69" s="1119"/>
      <c r="BI69" s="1119"/>
      <c r="BJ69" s="1119"/>
      <c r="BK69" s="1085"/>
      <c r="BL69" s="1085"/>
      <c r="BM69" s="1085"/>
      <c r="BN69" s="1086"/>
    </row>
    <row r="70" spans="2:66" ht="21" customHeight="1">
      <c r="B70" s="1121"/>
      <c r="C70" s="1121"/>
      <c r="D70" s="1113"/>
      <c r="E70" s="1105"/>
      <c r="F70" s="1105"/>
      <c r="G70" s="1105"/>
      <c r="H70" s="1105"/>
      <c r="I70" s="1105"/>
      <c r="J70" s="1105"/>
      <c r="K70" s="1105"/>
      <c r="L70" s="1105"/>
      <c r="M70" s="1105"/>
      <c r="N70" s="1105"/>
      <c r="O70" s="1105"/>
      <c r="P70" s="1106"/>
      <c r="Q70" s="1107"/>
      <c r="R70" s="1107"/>
      <c r="S70" s="1107"/>
      <c r="T70" s="1107"/>
      <c r="U70" s="1107"/>
      <c r="V70" s="1108"/>
      <c r="W70" s="417"/>
      <c r="X70" s="409"/>
      <c r="Y70" s="409"/>
      <c r="Z70" s="409"/>
      <c r="AA70" s="409"/>
      <c r="AB70" s="409"/>
      <c r="AC70" s="438"/>
      <c r="AD70" s="408"/>
      <c r="AE70" s="409"/>
      <c r="AF70" s="409"/>
      <c r="AG70" s="409"/>
      <c r="AH70" s="409"/>
      <c r="AI70" s="409"/>
      <c r="AJ70" s="438"/>
      <c r="AK70" s="408"/>
      <c r="AL70" s="409"/>
      <c r="AM70" s="409"/>
      <c r="AN70" s="409"/>
      <c r="AO70" s="409"/>
      <c r="AP70" s="409"/>
      <c r="AQ70" s="438"/>
      <c r="AR70" s="408"/>
      <c r="AS70" s="409"/>
      <c r="AT70" s="409"/>
      <c r="AU70" s="409"/>
      <c r="AV70" s="409"/>
      <c r="AW70" s="409"/>
      <c r="AX70" s="438"/>
      <c r="AY70" s="1076">
        <f t="shared" si="5"/>
        <v>0</v>
      </c>
      <c r="AZ70" s="1077"/>
      <c r="BA70" s="1077"/>
      <c r="BB70" s="1078">
        <f t="shared" si="6"/>
        <v>0</v>
      </c>
      <c r="BC70" s="1078"/>
      <c r="BD70" s="1079"/>
      <c r="BE70" s="1119"/>
      <c r="BF70" s="1119"/>
      <c r="BG70" s="1119"/>
      <c r="BH70" s="1119"/>
      <c r="BI70" s="1119"/>
      <c r="BJ70" s="1119"/>
      <c r="BK70" s="1085"/>
      <c r="BL70" s="1085"/>
      <c r="BM70" s="1085"/>
      <c r="BN70" s="1086"/>
    </row>
    <row r="71" spans="2:66" ht="21" customHeight="1">
      <c r="B71" s="1121"/>
      <c r="C71" s="1121"/>
      <c r="D71" s="1113"/>
      <c r="E71" s="1105"/>
      <c r="F71" s="1105"/>
      <c r="G71" s="1105"/>
      <c r="H71" s="1105"/>
      <c r="I71" s="1105"/>
      <c r="J71" s="1105"/>
      <c r="K71" s="1105"/>
      <c r="L71" s="1105"/>
      <c r="M71" s="1105"/>
      <c r="N71" s="1105"/>
      <c r="O71" s="1105"/>
      <c r="P71" s="1106"/>
      <c r="Q71" s="1107"/>
      <c r="R71" s="1107"/>
      <c r="S71" s="1107"/>
      <c r="T71" s="1107"/>
      <c r="U71" s="1107"/>
      <c r="V71" s="1108"/>
      <c r="W71" s="417"/>
      <c r="X71" s="409"/>
      <c r="Y71" s="409"/>
      <c r="Z71" s="409"/>
      <c r="AA71" s="409"/>
      <c r="AB71" s="409"/>
      <c r="AC71" s="410"/>
      <c r="AD71" s="408"/>
      <c r="AE71" s="409"/>
      <c r="AF71" s="409"/>
      <c r="AG71" s="409"/>
      <c r="AH71" s="409"/>
      <c r="AI71" s="409"/>
      <c r="AJ71" s="410"/>
      <c r="AK71" s="408"/>
      <c r="AL71" s="409"/>
      <c r="AM71" s="409"/>
      <c r="AN71" s="409"/>
      <c r="AO71" s="409"/>
      <c r="AP71" s="409"/>
      <c r="AQ71" s="410"/>
      <c r="AR71" s="417"/>
      <c r="AS71" s="409"/>
      <c r="AT71" s="409"/>
      <c r="AU71" s="409"/>
      <c r="AV71" s="409"/>
      <c r="AW71" s="409"/>
      <c r="AX71" s="410"/>
      <c r="AY71" s="1076">
        <f t="shared" si="5"/>
        <v>0</v>
      </c>
      <c r="AZ71" s="1077"/>
      <c r="BA71" s="1077"/>
      <c r="BB71" s="1078">
        <f t="shared" si="6"/>
        <v>0</v>
      </c>
      <c r="BC71" s="1078"/>
      <c r="BD71" s="1079"/>
      <c r="BE71" s="1119"/>
      <c r="BF71" s="1119"/>
      <c r="BG71" s="1119"/>
      <c r="BH71" s="1119"/>
      <c r="BI71" s="1119"/>
      <c r="BJ71" s="1119"/>
      <c r="BK71" s="1085"/>
      <c r="BL71" s="1085"/>
      <c r="BM71" s="1085"/>
      <c r="BN71" s="1086"/>
    </row>
    <row r="72" spans="2:66" ht="21" customHeight="1" thickBot="1">
      <c r="B72" s="1121"/>
      <c r="C72" s="1121"/>
      <c r="D72" s="1089"/>
      <c r="E72" s="1090"/>
      <c r="F72" s="1090"/>
      <c r="G72" s="1090"/>
      <c r="H72" s="1090"/>
      <c r="I72" s="1090"/>
      <c r="J72" s="1090"/>
      <c r="K72" s="1090"/>
      <c r="L72" s="1090"/>
      <c r="M72" s="1090"/>
      <c r="N72" s="1090"/>
      <c r="O72" s="1090"/>
      <c r="P72" s="1091"/>
      <c r="Q72" s="1092"/>
      <c r="R72" s="1092"/>
      <c r="S72" s="1092"/>
      <c r="T72" s="1092"/>
      <c r="U72" s="1092"/>
      <c r="V72" s="1093"/>
      <c r="W72" s="422"/>
      <c r="X72" s="420"/>
      <c r="Y72" s="420"/>
      <c r="Z72" s="420"/>
      <c r="AA72" s="420"/>
      <c r="AB72" s="420"/>
      <c r="AC72" s="421"/>
      <c r="AD72" s="419"/>
      <c r="AE72" s="420"/>
      <c r="AF72" s="420"/>
      <c r="AG72" s="420"/>
      <c r="AH72" s="420"/>
      <c r="AI72" s="420"/>
      <c r="AJ72" s="421"/>
      <c r="AK72" s="419"/>
      <c r="AL72" s="420"/>
      <c r="AM72" s="420"/>
      <c r="AN72" s="420"/>
      <c r="AO72" s="420"/>
      <c r="AP72" s="420"/>
      <c r="AQ72" s="421"/>
      <c r="AR72" s="422"/>
      <c r="AS72" s="420"/>
      <c r="AT72" s="420"/>
      <c r="AU72" s="420"/>
      <c r="AV72" s="420"/>
      <c r="AW72" s="420"/>
      <c r="AX72" s="421"/>
      <c r="AY72" s="1094">
        <f t="shared" si="5"/>
        <v>0</v>
      </c>
      <c r="AZ72" s="1095"/>
      <c r="BA72" s="1095"/>
      <c r="BB72" s="1096">
        <f t="shared" si="6"/>
        <v>0</v>
      </c>
      <c r="BC72" s="1096"/>
      <c r="BD72" s="1097"/>
      <c r="BE72" s="1120"/>
      <c r="BF72" s="1120"/>
      <c r="BG72" s="1120"/>
      <c r="BH72" s="1120"/>
      <c r="BI72" s="1120"/>
      <c r="BJ72" s="1120"/>
      <c r="BK72" s="1087"/>
      <c r="BL72" s="1087"/>
      <c r="BM72" s="1087"/>
      <c r="BN72" s="1088"/>
    </row>
    <row r="73" spans="2:66" ht="21" customHeight="1" thickBot="1">
      <c r="B73" s="1121"/>
      <c r="C73" s="1127" t="s">
        <v>443</v>
      </c>
      <c r="D73" s="1128"/>
      <c r="E73" s="1128"/>
      <c r="F73" s="1128"/>
      <c r="G73" s="1128"/>
      <c r="H73" s="1128"/>
      <c r="I73" s="1128"/>
      <c r="J73" s="1128"/>
      <c r="K73" s="1128"/>
      <c r="L73" s="1128"/>
      <c r="M73" s="1128"/>
      <c r="N73" s="1128"/>
      <c r="O73" s="1128"/>
      <c r="P73" s="1128"/>
      <c r="Q73" s="1128"/>
      <c r="R73" s="1128"/>
      <c r="S73" s="1128"/>
      <c r="T73" s="1128"/>
      <c r="U73" s="1128"/>
      <c r="V73" s="1129"/>
      <c r="W73" s="427">
        <f t="shared" ref="W73:AX73" si="7">SUM(W65:W72)</f>
        <v>8</v>
      </c>
      <c r="X73" s="428">
        <f t="shared" si="7"/>
        <v>21</v>
      </c>
      <c r="Y73" s="428">
        <f t="shared" si="7"/>
        <v>28</v>
      </c>
      <c r="Z73" s="428">
        <f t="shared" si="7"/>
        <v>7</v>
      </c>
      <c r="AA73" s="428">
        <f t="shared" si="7"/>
        <v>28</v>
      </c>
      <c r="AB73" s="428">
        <f t="shared" si="7"/>
        <v>22</v>
      </c>
      <c r="AC73" s="429">
        <f t="shared" si="7"/>
        <v>4</v>
      </c>
      <c r="AD73" s="427">
        <f t="shared" si="7"/>
        <v>4</v>
      </c>
      <c r="AE73" s="428">
        <f t="shared" si="7"/>
        <v>21</v>
      </c>
      <c r="AF73" s="428">
        <f t="shared" si="7"/>
        <v>21</v>
      </c>
      <c r="AG73" s="428">
        <f t="shared" si="7"/>
        <v>7</v>
      </c>
      <c r="AH73" s="428">
        <f t="shared" si="7"/>
        <v>28</v>
      </c>
      <c r="AI73" s="428">
        <f t="shared" si="7"/>
        <v>22</v>
      </c>
      <c r="AJ73" s="429">
        <f t="shared" si="7"/>
        <v>4</v>
      </c>
      <c r="AK73" s="427">
        <f t="shared" si="7"/>
        <v>4</v>
      </c>
      <c r="AL73" s="428">
        <f t="shared" si="7"/>
        <v>14</v>
      </c>
      <c r="AM73" s="428">
        <f t="shared" si="7"/>
        <v>21</v>
      </c>
      <c r="AN73" s="428">
        <f t="shared" si="7"/>
        <v>9</v>
      </c>
      <c r="AO73" s="428">
        <f t="shared" si="7"/>
        <v>21</v>
      </c>
      <c r="AP73" s="428">
        <f t="shared" si="7"/>
        <v>15</v>
      </c>
      <c r="AQ73" s="429">
        <f t="shared" si="7"/>
        <v>4</v>
      </c>
      <c r="AR73" s="427">
        <f t="shared" si="7"/>
        <v>4</v>
      </c>
      <c r="AS73" s="428">
        <f t="shared" si="7"/>
        <v>21</v>
      </c>
      <c r="AT73" s="428">
        <f t="shared" si="7"/>
        <v>14</v>
      </c>
      <c r="AU73" s="428">
        <f t="shared" si="7"/>
        <v>7</v>
      </c>
      <c r="AV73" s="428">
        <f t="shared" si="7"/>
        <v>21</v>
      </c>
      <c r="AW73" s="428">
        <f t="shared" si="7"/>
        <v>0</v>
      </c>
      <c r="AX73" s="429">
        <f t="shared" si="7"/>
        <v>21</v>
      </c>
      <c r="AY73" s="1098">
        <f>SUM(AY65:BA72)</f>
        <v>401</v>
      </c>
      <c r="AZ73" s="1099"/>
      <c r="BA73" s="1099"/>
      <c r="BB73" s="1100">
        <f>SUM($BB$65:$BD$72)</f>
        <v>100.25</v>
      </c>
      <c r="BC73" s="1100"/>
      <c r="BD73" s="1101"/>
      <c r="BE73" s="1102">
        <f>SUM(BE65)</f>
        <v>2.5</v>
      </c>
      <c r="BF73" s="1103"/>
      <c r="BG73" s="1103"/>
      <c r="BH73" s="1103"/>
      <c r="BI73" s="1103"/>
      <c r="BJ73" s="1104"/>
      <c r="BK73" s="1080"/>
      <c r="BL73" s="1080"/>
      <c r="BM73" s="1080"/>
      <c r="BN73" s="1081"/>
    </row>
    <row r="74" spans="2:66" ht="21" customHeight="1" thickBot="1">
      <c r="B74" s="433" t="s">
        <v>445</v>
      </c>
      <c r="C74" s="434"/>
      <c r="D74" s="435"/>
      <c r="E74" s="426"/>
      <c r="F74" s="426"/>
      <c r="G74" s="426"/>
      <c r="H74" s="426"/>
      <c r="I74" s="426"/>
      <c r="J74" s="426"/>
      <c r="K74" s="426"/>
      <c r="L74" s="426"/>
      <c r="M74" s="426"/>
      <c r="N74" s="426"/>
      <c r="O74" s="426"/>
      <c r="P74" s="426"/>
      <c r="Q74" s="426"/>
      <c r="R74" s="426"/>
      <c r="S74" s="426"/>
      <c r="T74" s="426"/>
      <c r="U74" s="426"/>
      <c r="V74" s="426"/>
      <c r="W74" s="386"/>
      <c r="X74" s="386"/>
      <c r="Y74" s="386"/>
      <c r="Z74" s="386"/>
      <c r="AA74" s="386"/>
      <c r="AB74" s="386"/>
      <c r="AC74" s="386"/>
      <c r="AD74" s="386"/>
      <c r="AE74" s="386"/>
      <c r="AF74" s="386"/>
      <c r="AG74" s="386"/>
      <c r="AH74" s="386"/>
      <c r="AI74" s="386"/>
      <c r="AJ74" s="386"/>
      <c r="AK74" s="386"/>
      <c r="AL74" s="386"/>
      <c r="AM74" s="386"/>
      <c r="AN74" s="386"/>
      <c r="AO74" s="386"/>
      <c r="AP74" s="386"/>
      <c r="AQ74" s="386"/>
      <c r="AR74" s="386"/>
      <c r="AS74" s="386"/>
      <c r="AT74" s="386"/>
      <c r="AU74" s="386"/>
      <c r="AV74" s="386"/>
      <c r="AW74" s="386"/>
      <c r="AX74" s="393"/>
      <c r="AY74" s="1082">
        <v>40</v>
      </c>
      <c r="AZ74" s="1083"/>
      <c r="BA74" s="1083"/>
      <c r="BB74" s="1083"/>
      <c r="BC74" s="1083"/>
      <c r="BD74" s="1083"/>
      <c r="BE74" s="1083"/>
      <c r="BF74" s="1083"/>
      <c r="BG74" s="1083"/>
      <c r="BH74" s="1083"/>
      <c r="BI74" s="1083"/>
      <c r="BJ74" s="1083"/>
      <c r="BK74" s="1083"/>
      <c r="BL74" s="1083"/>
      <c r="BM74" s="1083"/>
      <c r="BN74" s="1084"/>
    </row>
    <row r="75" spans="2:66" ht="21" customHeight="1">
      <c r="B75" s="263" t="s">
        <v>446</v>
      </c>
    </row>
    <row r="76" spans="2:66" ht="21" customHeight="1">
      <c r="G76" s="263"/>
    </row>
    <row r="77" spans="2:66" ht="21" customHeight="1">
      <c r="G77" s="263"/>
    </row>
    <row r="91" ht="9" customHeight="1"/>
  </sheetData>
  <mergeCells count="509">
    <mergeCell ref="AO2:AV2"/>
    <mergeCell ref="AW2:BR2"/>
    <mergeCell ref="AO3:AV3"/>
    <mergeCell ref="AW3:BJ3"/>
    <mergeCell ref="BK3:BN3"/>
    <mergeCell ref="BO3:BR3"/>
    <mergeCell ref="D4:J4"/>
    <mergeCell ref="CA4:CG4"/>
    <mergeCell ref="CH4:CK4"/>
    <mergeCell ref="CL4:CO4"/>
    <mergeCell ref="CP4:CS4"/>
    <mergeCell ref="CT4:CW4"/>
    <mergeCell ref="CX4:DA4"/>
    <mergeCell ref="DB4:DE4"/>
    <mergeCell ref="DF4:DH4"/>
    <mergeCell ref="D5:F5"/>
    <mergeCell ref="G5:T5"/>
    <mergeCell ref="Z5:AF5"/>
    <mergeCell ref="AG5:AJ5"/>
    <mergeCell ref="AK5:AN5"/>
    <mergeCell ref="AO5:AR5"/>
    <mergeCell ref="AS5:AV5"/>
    <mergeCell ref="AW5:AZ5"/>
    <mergeCell ref="BA5:BD5"/>
    <mergeCell ref="BE5:BG5"/>
    <mergeCell ref="CA5:CG5"/>
    <mergeCell ref="CH5:CK5"/>
    <mergeCell ref="CL5:CO5"/>
    <mergeCell ref="CP5:CS5"/>
    <mergeCell ref="CT5:CW5"/>
    <mergeCell ref="CX5:DA5"/>
    <mergeCell ref="DB5:DE5"/>
    <mergeCell ref="DF5:DH5"/>
    <mergeCell ref="BE6:BG6"/>
    <mergeCell ref="CL6:CO6"/>
    <mergeCell ref="CP6:CS6"/>
    <mergeCell ref="CT6:CW6"/>
    <mergeCell ref="CX6:DA6"/>
    <mergeCell ref="DB6:DE6"/>
    <mergeCell ref="DF6:DH6"/>
    <mergeCell ref="D7:F7"/>
    <mergeCell ref="G7:T7"/>
    <mergeCell ref="AA7:AF7"/>
    <mergeCell ref="AG7:AJ7"/>
    <mergeCell ref="AK7:AN7"/>
    <mergeCell ref="DB7:DE7"/>
    <mergeCell ref="D6:F6"/>
    <mergeCell ref="G6:T6"/>
    <mergeCell ref="Z6:AF6"/>
    <mergeCell ref="AG6:AJ6"/>
    <mergeCell ref="AK6:AN6"/>
    <mergeCell ref="AO6:AR6"/>
    <mergeCell ref="AS6:AV6"/>
    <mergeCell ref="AW6:AZ6"/>
    <mergeCell ref="BA6:BD6"/>
    <mergeCell ref="DB8:DE8"/>
    <mergeCell ref="AO7:AR7"/>
    <mergeCell ref="AS7:AV7"/>
    <mergeCell ref="AW7:AZ7"/>
    <mergeCell ref="BA7:BD7"/>
    <mergeCell ref="BE7:BG7"/>
    <mergeCell ref="CB7:CH7"/>
    <mergeCell ref="CB8:CE8"/>
    <mergeCell ref="DF7:DH7"/>
    <mergeCell ref="CF8:CH8"/>
    <mergeCell ref="CL8:CO8"/>
    <mergeCell ref="CP8:CS8"/>
    <mergeCell ref="CT8:CW8"/>
    <mergeCell ref="CX8:DA8"/>
    <mergeCell ref="CI7:CK8"/>
    <mergeCell ref="CL7:CO7"/>
    <mergeCell ref="CP7:CS7"/>
    <mergeCell ref="CT7:CW7"/>
    <mergeCell ref="CX7:DA7"/>
    <mergeCell ref="DF8:DH8"/>
    <mergeCell ref="Z8:AF8"/>
    <mergeCell ref="AG8:AJ8"/>
    <mergeCell ref="AK8:AN8"/>
    <mergeCell ref="AO8:AR8"/>
    <mergeCell ref="AS8:AV8"/>
    <mergeCell ref="AW8:AZ8"/>
    <mergeCell ref="BA8:BD8"/>
    <mergeCell ref="BE8:BG8"/>
    <mergeCell ref="BW8:CA8"/>
    <mergeCell ref="Z9:AF9"/>
    <mergeCell ref="AG9:AJ9"/>
    <mergeCell ref="AK9:AN9"/>
    <mergeCell ref="AO9:AR9"/>
    <mergeCell ref="AS9:AV9"/>
    <mergeCell ref="AW9:AZ9"/>
    <mergeCell ref="BA9:BD9"/>
    <mergeCell ref="BE9:BG9"/>
    <mergeCell ref="BW9:CA9"/>
    <mergeCell ref="CB9:CE9"/>
    <mergeCell ref="CF9:CH9"/>
    <mergeCell ref="CI9:CK9"/>
    <mergeCell ref="BW10:CA10"/>
    <mergeCell ref="CB10:CE10"/>
    <mergeCell ref="CF10:CH10"/>
    <mergeCell ref="CI10:CK10"/>
    <mergeCell ref="CB11:CE11"/>
    <mergeCell ref="CF11:CH11"/>
    <mergeCell ref="CI11:CK11"/>
    <mergeCell ref="D12:E12"/>
    <mergeCell ref="F12:V12"/>
    <mergeCell ref="AE12:AK12"/>
    <mergeCell ref="AL12:AN13"/>
    <mergeCell ref="AV12:BB12"/>
    <mergeCell ref="BC12:BE13"/>
    <mergeCell ref="BM12:BS12"/>
    <mergeCell ref="D13:E13"/>
    <mergeCell ref="F13:V13"/>
    <mergeCell ref="AE13:AH13"/>
    <mergeCell ref="AI13:AK13"/>
    <mergeCell ref="AQ13:AU13"/>
    <mergeCell ref="AV13:AY13"/>
    <mergeCell ref="CD13:CF13"/>
    <mergeCell ref="BW12:CA12"/>
    <mergeCell ref="CB12:CE12"/>
    <mergeCell ref="CF12:CH12"/>
    <mergeCell ref="CI12:CK12"/>
    <mergeCell ref="AV14:AY14"/>
    <mergeCell ref="AZ14:BB14"/>
    <mergeCell ref="AZ13:BB13"/>
    <mergeCell ref="BH13:BL13"/>
    <mergeCell ref="BM13:BP13"/>
    <mergeCell ref="BQ13:BS13"/>
    <mergeCell ref="BZ14:CC14"/>
    <mergeCell ref="CD14:CF14"/>
    <mergeCell ref="CG13:CI13"/>
    <mergeCell ref="BM14:BP14"/>
    <mergeCell ref="BQ14:BS14"/>
    <mergeCell ref="CG14:CI14"/>
    <mergeCell ref="BH14:BL14"/>
    <mergeCell ref="BZ13:CC13"/>
    <mergeCell ref="AE17:AH17"/>
    <mergeCell ref="AI17:AK17"/>
    <mergeCell ref="AL17:AN17"/>
    <mergeCell ref="AQ17:AU17"/>
    <mergeCell ref="AV17:AY17"/>
    <mergeCell ref="Z17:AD17"/>
    <mergeCell ref="AZ17:BB17"/>
    <mergeCell ref="BC17:BE17"/>
    <mergeCell ref="BQ15:BS15"/>
    <mergeCell ref="Z16:AD16"/>
    <mergeCell ref="AE16:AH16"/>
    <mergeCell ref="AI16:AK16"/>
    <mergeCell ref="AL16:AN16"/>
    <mergeCell ref="AQ16:AU16"/>
    <mergeCell ref="AV16:AY16"/>
    <mergeCell ref="AZ16:BB16"/>
    <mergeCell ref="BC16:BE16"/>
    <mergeCell ref="BM15:BP15"/>
    <mergeCell ref="BH15:BL15"/>
    <mergeCell ref="D14:E14"/>
    <mergeCell ref="F14:V14"/>
    <mergeCell ref="Z14:AD14"/>
    <mergeCell ref="AE14:AH14"/>
    <mergeCell ref="AI14:AK14"/>
    <mergeCell ref="AL14:AN14"/>
    <mergeCell ref="AQ14:AU14"/>
    <mergeCell ref="BC15:BE15"/>
    <mergeCell ref="BC14:BE14"/>
    <mergeCell ref="Z15:AD15"/>
    <mergeCell ref="AE15:AH15"/>
    <mergeCell ref="AI15:AK15"/>
    <mergeCell ref="AL15:AN15"/>
    <mergeCell ref="AQ15:AU15"/>
    <mergeCell ref="AV15:AY15"/>
    <mergeCell ref="AZ15:BB15"/>
    <mergeCell ref="D26:H26"/>
    <mergeCell ref="I26:L26"/>
    <mergeCell ref="M26:P26"/>
    <mergeCell ref="T26:X26"/>
    <mergeCell ref="Y26:AB26"/>
    <mergeCell ref="AC26:AF26"/>
    <mergeCell ref="Z20:BM22"/>
    <mergeCell ref="D24:AF24"/>
    <mergeCell ref="AJ24:BL24"/>
    <mergeCell ref="AJ26:AN26"/>
    <mergeCell ref="AO26:AR26"/>
    <mergeCell ref="AS26:AV26"/>
    <mergeCell ref="AZ26:BD26"/>
    <mergeCell ref="BE26:BH26"/>
    <mergeCell ref="BI26:BL26"/>
    <mergeCell ref="D25:H25"/>
    <mergeCell ref="T25:X25"/>
    <mergeCell ref="AJ25:AN25"/>
    <mergeCell ref="AZ25:BD25"/>
    <mergeCell ref="AZ27:BD27"/>
    <mergeCell ref="BE27:BH27"/>
    <mergeCell ref="BI27:BL27"/>
    <mergeCell ref="D28:H28"/>
    <mergeCell ref="I28:L28"/>
    <mergeCell ref="M28:P28"/>
    <mergeCell ref="T28:X28"/>
    <mergeCell ref="Y28:AB28"/>
    <mergeCell ref="AC28:AF28"/>
    <mergeCell ref="AJ28:AN28"/>
    <mergeCell ref="AO28:AR28"/>
    <mergeCell ref="AS28:AV28"/>
    <mergeCell ref="AZ28:BD28"/>
    <mergeCell ref="BE28:BH28"/>
    <mergeCell ref="BI28:BL28"/>
    <mergeCell ref="D27:H27"/>
    <mergeCell ref="I27:L27"/>
    <mergeCell ref="M27:P27"/>
    <mergeCell ref="T27:X27"/>
    <mergeCell ref="Y27:AB27"/>
    <mergeCell ref="AC27:AF27"/>
    <mergeCell ref="AJ27:AN27"/>
    <mergeCell ref="AO27:AR27"/>
    <mergeCell ref="AS27:AV27"/>
    <mergeCell ref="D29:H29"/>
    <mergeCell ref="I29:L29"/>
    <mergeCell ref="M29:P29"/>
    <mergeCell ref="T29:X29"/>
    <mergeCell ref="Y29:AB29"/>
    <mergeCell ref="AC29:AF29"/>
    <mergeCell ref="AJ29:AN29"/>
    <mergeCell ref="AO29:AR29"/>
    <mergeCell ref="AS29:AV29"/>
    <mergeCell ref="AZ29:BD29"/>
    <mergeCell ref="BE29:BH29"/>
    <mergeCell ref="BI29:BL29"/>
    <mergeCell ref="K31:M31"/>
    <mergeCell ref="N31:P31"/>
    <mergeCell ref="AA31:AC31"/>
    <mergeCell ref="AD31:AF31"/>
    <mergeCell ref="AQ31:AS31"/>
    <mergeCell ref="AT31:AV31"/>
    <mergeCell ref="BG31:BI31"/>
    <mergeCell ref="BJ31:BL31"/>
    <mergeCell ref="B35:B36"/>
    <mergeCell ref="D35:I36"/>
    <mergeCell ref="J35:O36"/>
    <mergeCell ref="P35:V36"/>
    <mergeCell ref="W35:AC35"/>
    <mergeCell ref="AD35:AJ35"/>
    <mergeCell ref="AK35:AQ35"/>
    <mergeCell ref="AR35:AX35"/>
    <mergeCell ref="AY35:BA36"/>
    <mergeCell ref="BB35:BD36"/>
    <mergeCell ref="BE35:BG36"/>
    <mergeCell ref="BH35:BJ36"/>
    <mergeCell ref="BK35:BN36"/>
    <mergeCell ref="B37:B59"/>
    <mergeCell ref="D37:I37"/>
    <mergeCell ref="J37:L37"/>
    <mergeCell ref="M37:O37"/>
    <mergeCell ref="P37:V37"/>
    <mergeCell ref="AY37:BA37"/>
    <mergeCell ref="BB37:BD37"/>
    <mergeCell ref="BE37:BG37"/>
    <mergeCell ref="BH37:BJ37"/>
    <mergeCell ref="BK37:BN37"/>
    <mergeCell ref="C38:C42"/>
    <mergeCell ref="D38:I38"/>
    <mergeCell ref="J38:L38"/>
    <mergeCell ref="M38:O38"/>
    <mergeCell ref="P38:V38"/>
    <mergeCell ref="AY38:BA38"/>
    <mergeCell ref="BB38:BD38"/>
    <mergeCell ref="BE38:BG38"/>
    <mergeCell ref="BH38:BJ38"/>
    <mergeCell ref="BK38:BN38"/>
    <mergeCell ref="D39:I39"/>
    <mergeCell ref="J39:L39"/>
    <mergeCell ref="M39:O39"/>
    <mergeCell ref="P39:V39"/>
    <mergeCell ref="AY39:BA39"/>
    <mergeCell ref="BB39:BD39"/>
    <mergeCell ref="BE39:BG39"/>
    <mergeCell ref="BH39:BJ39"/>
    <mergeCell ref="BK39:BN39"/>
    <mergeCell ref="D40:I40"/>
    <mergeCell ref="J40:L40"/>
    <mergeCell ref="M40:O40"/>
    <mergeCell ref="P40:V40"/>
    <mergeCell ref="AY40:BA40"/>
    <mergeCell ref="BB40:BD40"/>
    <mergeCell ref="BE40:BG40"/>
    <mergeCell ref="BH40:BJ40"/>
    <mergeCell ref="BK40:BN40"/>
    <mergeCell ref="D41:I41"/>
    <mergeCell ref="J41:L41"/>
    <mergeCell ref="M41:O41"/>
    <mergeCell ref="P41:V41"/>
    <mergeCell ref="AY41:BA41"/>
    <mergeCell ref="BB41:BD41"/>
    <mergeCell ref="BE41:BG41"/>
    <mergeCell ref="BH41:BJ41"/>
    <mergeCell ref="BK41:BN41"/>
    <mergeCell ref="D42:I42"/>
    <mergeCell ref="J42:L42"/>
    <mergeCell ref="M42:O42"/>
    <mergeCell ref="P42:V42"/>
    <mergeCell ref="AY42:BA42"/>
    <mergeCell ref="BB42:BD42"/>
    <mergeCell ref="BE42:BG42"/>
    <mergeCell ref="BH42:BJ42"/>
    <mergeCell ref="BK42:BN42"/>
    <mergeCell ref="CE42:CJ45"/>
    <mergeCell ref="CK42:CO42"/>
    <mergeCell ref="C43:C50"/>
    <mergeCell ref="D43:I43"/>
    <mergeCell ref="J43:L43"/>
    <mergeCell ref="M43:O43"/>
    <mergeCell ref="P43:V43"/>
    <mergeCell ref="AY43:BA43"/>
    <mergeCell ref="BB43:BD43"/>
    <mergeCell ref="BK43:BN43"/>
    <mergeCell ref="CK43:CO43"/>
    <mergeCell ref="D44:I44"/>
    <mergeCell ref="J44:L44"/>
    <mergeCell ref="M44:O44"/>
    <mergeCell ref="P44:V44"/>
    <mergeCell ref="AY44:BA44"/>
    <mergeCell ref="BB44:BD44"/>
    <mergeCell ref="BK44:BN44"/>
    <mergeCell ref="CK44:CO44"/>
    <mergeCell ref="D45:I45"/>
    <mergeCell ref="J45:L45"/>
    <mergeCell ref="M45:O45"/>
    <mergeCell ref="P45:V45"/>
    <mergeCell ref="AY45:BA45"/>
    <mergeCell ref="BB45:BD45"/>
    <mergeCell ref="D46:I46"/>
    <mergeCell ref="J46:L46"/>
    <mergeCell ref="M46:O46"/>
    <mergeCell ref="P46:V46"/>
    <mergeCell ref="AY46:BA46"/>
    <mergeCell ref="BB46:BD46"/>
    <mergeCell ref="AY48:BA48"/>
    <mergeCell ref="BB48:BD48"/>
    <mergeCell ref="BK45:BN45"/>
    <mergeCell ref="CK45:CO45"/>
    <mergeCell ref="BB47:BD47"/>
    <mergeCell ref="BK47:BN47"/>
    <mergeCell ref="BK46:BN46"/>
    <mergeCell ref="D47:I47"/>
    <mergeCell ref="J47:L47"/>
    <mergeCell ref="M47:O47"/>
    <mergeCell ref="P47:V47"/>
    <mergeCell ref="AY47:BA47"/>
    <mergeCell ref="BE43:BG50"/>
    <mergeCell ref="BH43:BJ50"/>
    <mergeCell ref="M48:O48"/>
    <mergeCell ref="P48:V48"/>
    <mergeCell ref="BK48:BN48"/>
    <mergeCell ref="D49:I49"/>
    <mergeCell ref="J49:L49"/>
    <mergeCell ref="M49:O49"/>
    <mergeCell ref="P49:V49"/>
    <mergeCell ref="AY49:BA49"/>
    <mergeCell ref="BB49:BD49"/>
    <mergeCell ref="BK49:BN49"/>
    <mergeCell ref="D48:I48"/>
    <mergeCell ref="J48:L48"/>
    <mergeCell ref="D50:I50"/>
    <mergeCell ref="J50:L50"/>
    <mergeCell ref="M50:O50"/>
    <mergeCell ref="P50:V50"/>
    <mergeCell ref="AY50:BA50"/>
    <mergeCell ref="BB50:BD50"/>
    <mergeCell ref="BB52:BD52"/>
    <mergeCell ref="BK52:BN52"/>
    <mergeCell ref="BK50:BN50"/>
    <mergeCell ref="BK51:BN51"/>
    <mergeCell ref="C51:C57"/>
    <mergeCell ref="D51:I51"/>
    <mergeCell ref="J51:L51"/>
    <mergeCell ref="M51:O51"/>
    <mergeCell ref="P51:V51"/>
    <mergeCell ref="AY51:BA51"/>
    <mergeCell ref="BB51:BD51"/>
    <mergeCell ref="M53:O53"/>
    <mergeCell ref="P53:V53"/>
    <mergeCell ref="AY53:BA53"/>
    <mergeCell ref="BB53:BD53"/>
    <mergeCell ref="D52:I52"/>
    <mergeCell ref="J52:L52"/>
    <mergeCell ref="M52:O52"/>
    <mergeCell ref="P52:V52"/>
    <mergeCell ref="AY52:BA52"/>
    <mergeCell ref="D55:I55"/>
    <mergeCell ref="J55:L55"/>
    <mergeCell ref="M55:O55"/>
    <mergeCell ref="P55:V55"/>
    <mergeCell ref="AY55:BA55"/>
    <mergeCell ref="BB55:BD55"/>
    <mergeCell ref="D56:I56"/>
    <mergeCell ref="J56:L56"/>
    <mergeCell ref="M54:O54"/>
    <mergeCell ref="P54:V54"/>
    <mergeCell ref="AY54:BA54"/>
    <mergeCell ref="BB54:BD54"/>
    <mergeCell ref="BK54:BN54"/>
    <mergeCell ref="D53:I53"/>
    <mergeCell ref="J53:L53"/>
    <mergeCell ref="BE51:BG57"/>
    <mergeCell ref="BH51:BJ57"/>
    <mergeCell ref="D57:I57"/>
    <mergeCell ref="J57:L57"/>
    <mergeCell ref="M57:O57"/>
    <mergeCell ref="M56:O56"/>
    <mergeCell ref="AY58:BA58"/>
    <mergeCell ref="BB58:BD58"/>
    <mergeCell ref="P57:V57"/>
    <mergeCell ref="BE59:BG59"/>
    <mergeCell ref="BH59:BJ59"/>
    <mergeCell ref="BK58:BN58"/>
    <mergeCell ref="AY57:BA57"/>
    <mergeCell ref="BB57:BD57"/>
    <mergeCell ref="BK53:BN53"/>
    <mergeCell ref="BK55:BN55"/>
    <mergeCell ref="BK57:BN57"/>
    <mergeCell ref="BK56:BN56"/>
    <mergeCell ref="BK59:BN59"/>
    <mergeCell ref="P56:V56"/>
    <mergeCell ref="AY56:BA56"/>
    <mergeCell ref="BB56:BD56"/>
    <mergeCell ref="BE58:BG58"/>
    <mergeCell ref="BH58:BJ58"/>
    <mergeCell ref="C59:V59"/>
    <mergeCell ref="AY59:BA59"/>
    <mergeCell ref="BB59:BD59"/>
    <mergeCell ref="C58:V58"/>
    <mergeCell ref="D54:I54"/>
    <mergeCell ref="J54:L54"/>
    <mergeCell ref="AY60:BN60"/>
    <mergeCell ref="B63:B64"/>
    <mergeCell ref="D63:I64"/>
    <mergeCell ref="J63:O64"/>
    <mergeCell ref="P63:V64"/>
    <mergeCell ref="W63:AC63"/>
    <mergeCell ref="AD63:AJ63"/>
    <mergeCell ref="AK63:AQ63"/>
    <mergeCell ref="AR63:AX63"/>
    <mergeCell ref="AY63:BA64"/>
    <mergeCell ref="BB63:BD64"/>
    <mergeCell ref="BE63:BJ64"/>
    <mergeCell ref="BK63:BN64"/>
    <mergeCell ref="D71:I71"/>
    <mergeCell ref="J71:L71"/>
    <mergeCell ref="BK69:BN69"/>
    <mergeCell ref="B65:B73"/>
    <mergeCell ref="C65:C72"/>
    <mergeCell ref="D65:I65"/>
    <mergeCell ref="J65:L65"/>
    <mergeCell ref="M65:O65"/>
    <mergeCell ref="P65:V65"/>
    <mergeCell ref="M67:O67"/>
    <mergeCell ref="P67:V67"/>
    <mergeCell ref="C73:V73"/>
    <mergeCell ref="D66:I66"/>
    <mergeCell ref="J66:L66"/>
    <mergeCell ref="M66:O66"/>
    <mergeCell ref="P66:V66"/>
    <mergeCell ref="D68:I68"/>
    <mergeCell ref="J68:L68"/>
    <mergeCell ref="M68:O68"/>
    <mergeCell ref="P68:V68"/>
    <mergeCell ref="D70:I70"/>
    <mergeCell ref="J70:L70"/>
    <mergeCell ref="M70:O70"/>
    <mergeCell ref="P70:V70"/>
    <mergeCell ref="BK66:BN66"/>
    <mergeCell ref="AY66:BA66"/>
    <mergeCell ref="BB66:BD66"/>
    <mergeCell ref="BB65:BD65"/>
    <mergeCell ref="BE65:BJ72"/>
    <mergeCell ref="BK67:BN67"/>
    <mergeCell ref="AY68:BA68"/>
    <mergeCell ref="BB68:BD68"/>
    <mergeCell ref="BK68:BN68"/>
    <mergeCell ref="J67:L67"/>
    <mergeCell ref="BB70:BD70"/>
    <mergeCell ref="BK70:BN70"/>
    <mergeCell ref="D69:I69"/>
    <mergeCell ref="J69:L69"/>
    <mergeCell ref="M69:O69"/>
    <mergeCell ref="P69:V69"/>
    <mergeCell ref="AY67:BA67"/>
    <mergeCell ref="BB67:BD67"/>
    <mergeCell ref="C1:J1"/>
    <mergeCell ref="AY70:BA70"/>
    <mergeCell ref="AY69:BA69"/>
    <mergeCell ref="BB69:BD69"/>
    <mergeCell ref="BK73:BN73"/>
    <mergeCell ref="AY74:BN74"/>
    <mergeCell ref="BK71:BN71"/>
    <mergeCell ref="BK72:BN72"/>
    <mergeCell ref="D72:I72"/>
    <mergeCell ref="J72:L72"/>
    <mergeCell ref="M72:O72"/>
    <mergeCell ref="P72:V72"/>
    <mergeCell ref="AY72:BA72"/>
    <mergeCell ref="BB72:BD72"/>
    <mergeCell ref="AY73:BA73"/>
    <mergeCell ref="BB73:BD73"/>
    <mergeCell ref="BE73:BJ73"/>
    <mergeCell ref="M71:O71"/>
    <mergeCell ref="P71:V71"/>
    <mergeCell ref="AY71:BA71"/>
    <mergeCell ref="BB71:BD71"/>
    <mergeCell ref="AY65:BA65"/>
    <mergeCell ref="BK65:BN65"/>
    <mergeCell ref="D67:I67"/>
  </mergeCells>
  <phoneticPr fontId="19"/>
  <conditionalFormatting sqref="C31:N31 C27:D27 T27 Q27:S28 T28:X28 C28:H29 C30:AG30 AG31 C25:H26 Q25:X26 I25:L29 Y25:AB29 AG25:AG29 BV27:BV28 BV29:BY29 M27:M28 M29:X29 CA29:CD29 CA25:CD26 AC29:AF29 AC25:AF26">
    <cfRule type="expression" dxfId="37" priority="26">
      <formula>COUNTA($D$7)&gt;=1</formula>
    </cfRule>
  </conditionalFormatting>
  <conditionalFormatting sqref="C24:AG24">
    <cfRule type="expression" dxfId="36" priority="32">
      <formula>COUNTA($D$7)&gt;=1</formula>
    </cfRule>
  </conditionalFormatting>
  <conditionalFormatting sqref="C32:AG33">
    <cfRule type="expression" dxfId="35" priority="28">
      <formula>COUNTA($D$7)&gt;=1</formula>
    </cfRule>
  </conditionalFormatting>
  <conditionalFormatting sqref="D5:D7 E16:E17">
    <cfRule type="expression" dxfId="34" priority="41">
      <formula>IF($E$9:$F$9="〇",TRUE,FALSE)</formula>
    </cfRule>
  </conditionalFormatting>
  <conditionalFormatting sqref="D5:D7">
    <cfRule type="expression" dxfId="33" priority="40">
      <formula>IF($E$10:$F$11="〇",TRUE,FALSE)</formula>
    </cfRule>
  </conditionalFormatting>
  <conditionalFormatting sqref="D10">
    <cfRule type="expression" dxfId="32" priority="39">
      <formula>IF($E$9:$F$9="〇",TRUE,FALSE)</formula>
    </cfRule>
  </conditionalFormatting>
  <conditionalFormatting sqref="D12:E12 D13:D14">
    <cfRule type="expression" dxfId="31" priority="37">
      <formula>IF($E$9:$F$9="〇",TRUE,FALSE)</formula>
    </cfRule>
    <cfRule type="expression" dxfId="30" priority="38">
      <formula>IF($E$10:$F$11="〇",TRUE,FALSE)</formula>
    </cfRule>
  </conditionalFormatting>
  <conditionalFormatting sqref="N31:P31">
    <cfRule type="expression" dxfId="29" priority="51" stopIfTrue="1">
      <formula>NOT(ISERROR(SEARCH("不可",N31)))</formula>
    </cfRule>
  </conditionalFormatting>
  <conditionalFormatting sqref="Q31:AD31">
    <cfRule type="expression" dxfId="28" priority="25">
      <formula>COUNTA($D$7)&gt;=1</formula>
    </cfRule>
  </conditionalFormatting>
  <conditionalFormatting sqref="AD31:AF31">
    <cfRule type="expression" dxfId="27" priority="53" stopIfTrue="1">
      <formula>NOT(ISERROR(SEARCH("不可",AD31)))</formula>
    </cfRule>
  </conditionalFormatting>
  <conditionalFormatting sqref="AE15">
    <cfRule type="expression" dxfId="26" priority="36">
      <formula>COUNTA($D$5,$D$6)&gt;=1</formula>
    </cfRule>
  </conditionalFormatting>
  <conditionalFormatting sqref="AE14:AN14">
    <cfRule type="expression" dxfId="25" priority="31">
      <formula>COUNTA($D$7)&gt;=1</formula>
    </cfRule>
  </conditionalFormatting>
  <conditionalFormatting sqref="AE16:AN16">
    <cfRule type="expression" dxfId="24" priority="35">
      <formula>COUNTA($D$6)&gt;=1</formula>
    </cfRule>
  </conditionalFormatting>
  <conditionalFormatting sqref="AI15:AN15">
    <cfRule type="expression" dxfId="23" priority="42">
      <formula>COUNTA($D$5,$D$6)&gt;=1</formula>
    </cfRule>
  </conditionalFormatting>
  <conditionalFormatting sqref="AI31:AT31 AI24:BM24 AI30:BM30 AI25:AR29 BM25:BM29 AW25:BH29">
    <cfRule type="expression" dxfId="22" priority="24">
      <formula>COUNTA($D$5:$D$6)&gt;=1</formula>
    </cfRule>
  </conditionalFormatting>
  <conditionalFormatting sqref="BM31">
    <cfRule type="expression" dxfId="21" priority="29">
      <formula>COUNTA($D$5:$D$6)&gt;=1</formula>
    </cfRule>
  </conditionalFormatting>
  <conditionalFormatting sqref="AI32:BM32">
    <cfRule type="expression" dxfId="20" priority="27">
      <formula>COUNTA($D$5:$D$6)&gt;=1</formula>
    </cfRule>
  </conditionalFormatting>
  <conditionalFormatting sqref="AT31:AV31">
    <cfRule type="expression" dxfId="19" priority="61" stopIfTrue="1">
      <formula>NOT(ISERROR(SEARCH("不可",AT31)))</formula>
    </cfRule>
  </conditionalFormatting>
  <conditionalFormatting sqref="AV14:BE14">
    <cfRule type="expression" dxfId="18" priority="17">
      <formula>COUNTA($D$7)&gt;=1</formula>
    </cfRule>
  </conditionalFormatting>
  <conditionalFormatting sqref="AV15:BE15">
    <cfRule type="expression" dxfId="17" priority="18">
      <formula>COUNTA($D$5,$D$6)&gt;=1</formula>
    </cfRule>
  </conditionalFormatting>
  <conditionalFormatting sqref="AV16:BE16">
    <cfRule type="expression" dxfId="16" priority="19">
      <formula>COUNTA($D$6)&gt;=1</formula>
    </cfRule>
  </conditionalFormatting>
  <conditionalFormatting sqref="AW31:BJ31">
    <cfRule type="expression" dxfId="15" priority="23">
      <formula>COUNTA($D$5:$D$6)&gt;=1</formula>
    </cfRule>
  </conditionalFormatting>
  <conditionalFormatting sqref="BJ31:BL31">
    <cfRule type="expression" dxfId="14" priority="66" stopIfTrue="1">
      <formula>NOT(ISERROR(SEARCH("不可",BJ31)))</formula>
    </cfRule>
  </conditionalFormatting>
  <conditionalFormatting sqref="BM14:BS14">
    <cfRule type="expression" dxfId="13" priority="30">
      <formula>COUNTA($D$7)&gt;=1</formula>
    </cfRule>
  </conditionalFormatting>
  <conditionalFormatting sqref="CB9:CK9">
    <cfRule type="expression" dxfId="12" priority="20">
      <formula>COUNTA($D$7)&gt;=1</formula>
    </cfRule>
  </conditionalFormatting>
  <conditionalFormatting sqref="CB10:CK10">
    <cfRule type="expression" dxfId="11" priority="21">
      <formula>COUNTA($D$5,$D$6)&gt;=1</formula>
    </cfRule>
  </conditionalFormatting>
  <conditionalFormatting sqref="CB11:CK11">
    <cfRule type="expression" dxfId="10" priority="22">
      <formula>COUNTA($D$6)&gt;=1</formula>
    </cfRule>
  </conditionalFormatting>
  <conditionalFormatting sqref="CP42:CR43">
    <cfRule type="expression" dxfId="9" priority="34">
      <formula>COUNTA($AN$8)&gt;=1</formula>
    </cfRule>
  </conditionalFormatting>
  <conditionalFormatting sqref="CP44:CR45">
    <cfRule type="expression" dxfId="8" priority="33">
      <formula>COUNTA($AN$6:$AP$7)&gt;=1</formula>
    </cfRule>
  </conditionalFormatting>
  <conditionalFormatting sqref="BV25:BY26">
    <cfRule type="expression" dxfId="7" priority="8">
      <formula>COUNTA($D$7)&gt;=1</formula>
    </cfRule>
  </conditionalFormatting>
  <conditionalFormatting sqref="M25:P26">
    <cfRule type="expression" dxfId="6" priority="7">
      <formula>COUNTA($D$7)&gt;=1</formula>
    </cfRule>
  </conditionalFormatting>
  <conditionalFormatting sqref="CA27:CA28">
    <cfRule type="expression" dxfId="5" priority="6">
      <formula>COUNTA($D$7)&gt;=1</formula>
    </cfRule>
  </conditionalFormatting>
  <conditionalFormatting sqref="AC27:AC28">
    <cfRule type="expression" dxfId="4" priority="5">
      <formula>COUNTA($D$7)&gt;=1</formula>
    </cfRule>
  </conditionalFormatting>
  <conditionalFormatting sqref="CF25:CI29">
    <cfRule type="expression" dxfId="3" priority="4">
      <formula>COUNTA($D$5:$D$6)&gt;=1</formula>
    </cfRule>
  </conditionalFormatting>
  <conditionalFormatting sqref="AS25:AV29">
    <cfRule type="expression" dxfId="2" priority="3">
      <formula>COUNTA($D$5:$D$6)&gt;=1</formula>
    </cfRule>
  </conditionalFormatting>
  <conditionalFormatting sqref="CK25:CN29">
    <cfRule type="expression" dxfId="1" priority="2">
      <formula>COUNTA($D$5:$D$6)&gt;=1</formula>
    </cfRule>
  </conditionalFormatting>
  <conditionalFormatting sqref="BI25:BL29">
    <cfRule type="expression" dxfId="0" priority="1">
      <formula>COUNTA($D$5:$D$6)&gt;=1</formula>
    </cfRule>
  </conditionalFormatting>
  <dataValidations count="2">
    <dataValidation type="list" allowBlank="1" showInputMessage="1" showErrorMessage="1" sqref="E16:E17 D10" xr:uid="{00000000-0002-0000-1200-000000000000}">
      <formula1>$X$1:$X$2</formula1>
    </dataValidation>
    <dataValidation type="list" allowBlank="1" showInputMessage="1" showErrorMessage="1" sqref="E12 D5:D7 D12:D14" xr:uid="{00000000-0002-0000-1200-000001000000}">
      <formula1>$W$1:$W$2</formula1>
    </dataValidation>
  </dataValidations>
  <pageMargins left="0.25" right="0.25" top="0.75" bottom="0.75" header="0.3" footer="0.3"/>
  <pageSetup paperSize="8" scale="57" orientation="portrait" r:id="rId1"/>
  <colBreaks count="1" manualBreakCount="1">
    <brk id="76" max="75" man="1"/>
  </col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O36"/>
  <sheetViews>
    <sheetView view="pageBreakPreview" zoomScaleNormal="100" zoomScaleSheetLayoutView="100" workbookViewId="0">
      <selection activeCell="S9" sqref="S9"/>
    </sheetView>
  </sheetViews>
  <sheetFormatPr defaultColWidth="8.625" defaultRowHeight="14.25"/>
  <cols>
    <col min="1" max="1" width="1.875" style="36" customWidth="1"/>
    <col min="2" max="18" width="2.625" style="36" customWidth="1"/>
    <col min="19" max="34" width="2.875" style="36" customWidth="1"/>
    <col min="35" max="39" width="2.625" style="36" customWidth="1"/>
    <col min="40" max="40" width="2.5" style="36" customWidth="1"/>
    <col min="41" max="41" width="9" style="36" customWidth="1"/>
    <col min="42" max="42" width="2.5" style="36" customWidth="1"/>
    <col min="43" max="16384" width="8.625" style="36"/>
  </cols>
  <sheetData>
    <row r="1" spans="1:41" ht="20.100000000000001" customHeight="1">
      <c r="A1" s="610" t="s">
        <v>185</v>
      </c>
      <c r="B1" s="610"/>
      <c r="C1" s="610"/>
      <c r="D1" s="610"/>
      <c r="E1" s="610"/>
      <c r="F1" s="610"/>
      <c r="G1" s="610"/>
    </row>
    <row r="2" spans="1:41" ht="20.100000000000001" customHeight="1">
      <c r="AD2" s="556" t="s">
        <v>164</v>
      </c>
      <c r="AE2" s="556"/>
      <c r="AF2" s="556"/>
      <c r="AG2" s="556"/>
      <c r="AH2" s="556"/>
      <c r="AI2" s="556"/>
      <c r="AJ2" s="556"/>
      <c r="AK2" s="556"/>
      <c r="AL2" s="556"/>
    </row>
    <row r="3" spans="1:41" ht="20.100000000000001" customHeight="1"/>
    <row r="4" spans="1:41" ht="20.100000000000001" customHeight="1">
      <c r="B4" s="557" t="s">
        <v>165</v>
      </c>
      <c r="C4" s="557"/>
      <c r="D4" s="557"/>
      <c r="E4" s="557"/>
      <c r="F4" s="557"/>
      <c r="G4" s="557"/>
      <c r="H4" s="557"/>
      <c r="I4" s="557"/>
      <c r="J4" s="557"/>
      <c r="K4" s="557"/>
      <c r="L4" s="557"/>
      <c r="M4" s="557"/>
      <c r="N4" s="557"/>
      <c r="O4" s="557"/>
      <c r="P4" s="557"/>
      <c r="Q4" s="557"/>
      <c r="R4" s="557"/>
      <c r="S4" s="557"/>
      <c r="T4" s="557"/>
      <c r="U4" s="557"/>
      <c r="V4" s="557"/>
      <c r="W4" s="557"/>
      <c r="X4" s="557"/>
      <c r="Y4" s="557"/>
      <c r="Z4" s="557"/>
      <c r="AA4" s="557"/>
      <c r="AB4" s="557"/>
      <c r="AC4" s="557"/>
      <c r="AD4" s="557"/>
      <c r="AE4" s="557"/>
      <c r="AF4" s="557"/>
      <c r="AG4" s="557"/>
      <c r="AH4" s="557"/>
      <c r="AI4" s="557"/>
      <c r="AJ4" s="557"/>
      <c r="AK4" s="557"/>
      <c r="AL4" s="557"/>
    </row>
    <row r="5" spans="1:41" s="40" customFormat="1" ht="20.100000000000001" customHeight="1">
      <c r="A5" s="37"/>
      <c r="B5" s="38"/>
      <c r="C5" s="38"/>
      <c r="D5" s="38"/>
      <c r="E5" s="38"/>
      <c r="F5" s="38"/>
      <c r="G5" s="38"/>
      <c r="H5" s="38"/>
      <c r="I5" s="39"/>
      <c r="J5" s="39"/>
      <c r="K5" s="39"/>
      <c r="L5" s="39"/>
      <c r="M5" s="39"/>
      <c r="N5" s="39"/>
      <c r="O5" s="39"/>
      <c r="P5" s="39"/>
      <c r="Q5" s="39"/>
      <c r="R5" s="39"/>
      <c r="S5" s="39"/>
      <c r="T5" s="39"/>
      <c r="U5" s="39"/>
      <c r="V5" s="39"/>
      <c r="W5" s="39"/>
      <c r="X5" s="39"/>
      <c r="Y5" s="39"/>
      <c r="Z5" s="39"/>
      <c r="AA5" s="39"/>
      <c r="AB5" s="39"/>
      <c r="AC5" s="39"/>
      <c r="AD5" s="39"/>
      <c r="AE5" s="39"/>
      <c r="AF5" s="39"/>
      <c r="AG5" s="39"/>
      <c r="AH5" s="39"/>
      <c r="AI5" s="39"/>
      <c r="AJ5" s="39"/>
      <c r="AK5" s="39"/>
      <c r="AL5" s="39"/>
    </row>
    <row r="6" spans="1:41" s="40" customFormat="1" ht="29.25" customHeight="1">
      <c r="A6" s="37"/>
      <c r="B6" s="558" t="s">
        <v>34</v>
      </c>
      <c r="C6" s="558"/>
      <c r="D6" s="558"/>
      <c r="E6" s="558"/>
      <c r="F6" s="558"/>
      <c r="G6" s="558"/>
      <c r="H6" s="558"/>
      <c r="I6" s="558"/>
      <c r="J6" s="558"/>
      <c r="K6" s="558"/>
      <c r="L6" s="559"/>
      <c r="M6" s="559"/>
      <c r="N6" s="559"/>
      <c r="O6" s="559"/>
      <c r="P6" s="559"/>
      <c r="Q6" s="559"/>
      <c r="R6" s="559"/>
      <c r="S6" s="559"/>
      <c r="T6" s="559"/>
      <c r="U6" s="559"/>
      <c r="V6" s="559"/>
      <c r="W6" s="559"/>
      <c r="X6" s="559"/>
      <c r="Y6" s="559"/>
      <c r="Z6" s="559"/>
      <c r="AA6" s="559"/>
      <c r="AB6" s="559"/>
      <c r="AC6" s="559"/>
      <c r="AD6" s="559"/>
      <c r="AE6" s="559"/>
      <c r="AF6" s="559"/>
      <c r="AG6" s="559"/>
      <c r="AH6" s="559"/>
      <c r="AI6" s="559"/>
      <c r="AJ6" s="559"/>
      <c r="AK6" s="559"/>
      <c r="AL6" s="559"/>
    </row>
    <row r="7" spans="1:41" s="40" customFormat="1" ht="31.5" customHeight="1">
      <c r="A7" s="37"/>
      <c r="B7" s="558" t="s">
        <v>153</v>
      </c>
      <c r="C7" s="558"/>
      <c r="D7" s="558"/>
      <c r="E7" s="558"/>
      <c r="F7" s="558"/>
      <c r="G7" s="558"/>
      <c r="H7" s="558"/>
      <c r="I7" s="558"/>
      <c r="J7" s="558"/>
      <c r="K7" s="558"/>
      <c r="L7" s="560"/>
      <c r="M7" s="560"/>
      <c r="N7" s="560"/>
      <c r="O7" s="560"/>
      <c r="P7" s="560"/>
      <c r="Q7" s="560"/>
      <c r="R7" s="560"/>
      <c r="S7" s="560"/>
      <c r="T7" s="560"/>
      <c r="U7" s="560"/>
      <c r="V7" s="560"/>
      <c r="W7" s="560"/>
      <c r="X7" s="560"/>
      <c r="Y7" s="560"/>
      <c r="Z7" s="560"/>
      <c r="AA7" s="561" t="s">
        <v>154</v>
      </c>
      <c r="AB7" s="561"/>
      <c r="AC7" s="561"/>
      <c r="AD7" s="561"/>
      <c r="AE7" s="561"/>
      <c r="AF7" s="561"/>
      <c r="AG7" s="561"/>
      <c r="AH7" s="561"/>
      <c r="AI7" s="562" t="s">
        <v>166</v>
      </c>
      <c r="AJ7" s="562"/>
      <c r="AK7" s="562"/>
      <c r="AL7" s="562"/>
    </row>
    <row r="8" spans="1:41" s="40" customFormat="1" ht="29.25" customHeight="1">
      <c r="B8" s="580" t="s">
        <v>155</v>
      </c>
      <c r="C8" s="580"/>
      <c r="D8" s="580"/>
      <c r="E8" s="580"/>
      <c r="F8" s="580"/>
      <c r="G8" s="580"/>
      <c r="H8" s="580"/>
      <c r="I8" s="580"/>
      <c r="J8" s="580"/>
      <c r="K8" s="580"/>
      <c r="L8" s="559" t="s">
        <v>156</v>
      </c>
      <c r="M8" s="559"/>
      <c r="N8" s="559"/>
      <c r="O8" s="559"/>
      <c r="P8" s="559"/>
      <c r="Q8" s="559"/>
      <c r="R8" s="559"/>
      <c r="S8" s="559"/>
      <c r="T8" s="559"/>
      <c r="U8" s="559"/>
      <c r="V8" s="559"/>
      <c r="W8" s="559"/>
      <c r="X8" s="559"/>
      <c r="Y8" s="559"/>
      <c r="Z8" s="559"/>
      <c r="AA8" s="559"/>
      <c r="AB8" s="559"/>
      <c r="AC8" s="559"/>
      <c r="AD8" s="559"/>
      <c r="AE8" s="559"/>
      <c r="AF8" s="559"/>
      <c r="AG8" s="559"/>
      <c r="AH8" s="559"/>
      <c r="AI8" s="559"/>
      <c r="AJ8" s="559"/>
      <c r="AK8" s="559"/>
      <c r="AL8" s="559"/>
    </row>
    <row r="9" spans="1:41" ht="12.75" customHeight="1" thickBot="1">
      <c r="B9" s="41"/>
      <c r="C9" s="41"/>
      <c r="D9" s="41"/>
      <c r="E9" s="41"/>
      <c r="F9" s="41"/>
      <c r="G9" s="41"/>
      <c r="H9" s="41"/>
      <c r="I9" s="41"/>
      <c r="J9" s="41"/>
      <c r="K9" s="41"/>
      <c r="L9" s="41"/>
      <c r="M9" s="41"/>
      <c r="N9" s="41"/>
      <c r="O9" s="41"/>
      <c r="P9" s="41"/>
      <c r="Q9" s="41"/>
      <c r="R9" s="41"/>
      <c r="S9" s="41"/>
      <c r="T9" s="41"/>
      <c r="U9" s="41"/>
      <c r="V9" s="41"/>
      <c r="W9" s="41"/>
      <c r="X9" s="41"/>
      <c r="Y9" s="41"/>
      <c r="Z9" s="41"/>
      <c r="AA9" s="41"/>
      <c r="AB9" s="41"/>
      <c r="AC9" s="41"/>
      <c r="AD9" s="41"/>
      <c r="AE9" s="41"/>
      <c r="AF9" s="41"/>
      <c r="AG9" s="41"/>
      <c r="AH9" s="41"/>
      <c r="AI9" s="41"/>
      <c r="AJ9" s="41"/>
      <c r="AK9" s="41"/>
      <c r="AL9" s="41"/>
    </row>
    <row r="10" spans="1:41" ht="21" customHeight="1">
      <c r="B10" s="568" t="s">
        <v>157</v>
      </c>
      <c r="C10" s="569"/>
      <c r="D10" s="569"/>
      <c r="E10" s="569"/>
      <c r="F10" s="569"/>
      <c r="G10" s="569"/>
      <c r="H10" s="569"/>
      <c r="I10" s="569"/>
      <c r="J10" s="569"/>
      <c r="K10" s="569"/>
      <c r="L10" s="569"/>
      <c r="M10" s="569"/>
      <c r="N10" s="569"/>
      <c r="O10" s="569"/>
      <c r="P10" s="569"/>
      <c r="Q10" s="569"/>
      <c r="R10" s="569"/>
      <c r="S10" s="569"/>
      <c r="T10" s="569"/>
      <c r="U10" s="569"/>
      <c r="V10" s="569"/>
      <c r="W10" s="569"/>
      <c r="X10" s="569"/>
      <c r="Y10" s="569"/>
      <c r="Z10" s="569"/>
      <c r="AA10" s="569"/>
      <c r="AB10" s="569"/>
      <c r="AC10" s="569"/>
      <c r="AD10" s="569"/>
      <c r="AE10" s="569"/>
      <c r="AF10" s="569"/>
      <c r="AG10" s="569"/>
      <c r="AH10" s="569"/>
      <c r="AI10" s="569"/>
      <c r="AJ10" s="569"/>
      <c r="AK10" s="569"/>
      <c r="AL10" s="570"/>
    </row>
    <row r="11" spans="1:41" ht="27.75" customHeight="1">
      <c r="B11" s="571" t="s">
        <v>158</v>
      </c>
      <c r="C11" s="572"/>
      <c r="D11" s="572"/>
      <c r="E11" s="572"/>
      <c r="F11" s="572"/>
      <c r="G11" s="572"/>
      <c r="H11" s="572"/>
      <c r="I11" s="572"/>
      <c r="J11" s="572"/>
      <c r="K11" s="572"/>
      <c r="L11" s="572"/>
      <c r="M11" s="572"/>
      <c r="N11" s="572"/>
      <c r="O11" s="572"/>
      <c r="P11" s="572"/>
      <c r="Q11" s="572"/>
      <c r="R11" s="572"/>
      <c r="S11" s="573"/>
      <c r="T11" s="573"/>
      <c r="U11" s="573"/>
      <c r="V11" s="573"/>
      <c r="W11" s="573"/>
      <c r="X11" s="573"/>
      <c r="Y11" s="573"/>
      <c r="Z11" s="573"/>
      <c r="AA11" s="573"/>
      <c r="AB11" s="573"/>
      <c r="AC11" s="573"/>
      <c r="AD11" s="573"/>
      <c r="AE11" s="42" t="s">
        <v>159</v>
      </c>
      <c r="AF11" s="43"/>
      <c r="AG11" s="574"/>
      <c r="AH11" s="574"/>
      <c r="AI11" s="574"/>
      <c r="AJ11" s="574"/>
      <c r="AK11" s="574"/>
      <c r="AL11" s="575"/>
      <c r="AO11" s="44"/>
    </row>
    <row r="12" spans="1:41" ht="27.75" customHeight="1" thickBot="1">
      <c r="B12" s="45"/>
      <c r="C12" s="576" t="s">
        <v>167</v>
      </c>
      <c r="D12" s="576"/>
      <c r="E12" s="576"/>
      <c r="F12" s="576"/>
      <c r="G12" s="576"/>
      <c r="H12" s="576"/>
      <c r="I12" s="576"/>
      <c r="J12" s="576"/>
      <c r="K12" s="576"/>
      <c r="L12" s="576"/>
      <c r="M12" s="576"/>
      <c r="N12" s="576"/>
      <c r="O12" s="576"/>
      <c r="P12" s="576"/>
      <c r="Q12" s="576"/>
      <c r="R12" s="576"/>
      <c r="S12" s="577">
        <f>ROUNDUP(S11*30%,1)</f>
        <v>0</v>
      </c>
      <c r="T12" s="577"/>
      <c r="U12" s="577"/>
      <c r="V12" s="577"/>
      <c r="W12" s="577"/>
      <c r="X12" s="577"/>
      <c r="Y12" s="577"/>
      <c r="Z12" s="577"/>
      <c r="AA12" s="577"/>
      <c r="AB12" s="577"/>
      <c r="AC12" s="577"/>
      <c r="AD12" s="577"/>
      <c r="AE12" s="46" t="s">
        <v>159</v>
      </c>
      <c r="AF12" s="46"/>
      <c r="AG12" s="578"/>
      <c r="AH12" s="578"/>
      <c r="AI12" s="578"/>
      <c r="AJ12" s="578"/>
      <c r="AK12" s="578"/>
      <c r="AL12" s="579"/>
    </row>
    <row r="13" spans="1:41" ht="27.75" customHeight="1" thickTop="1">
      <c r="B13" s="581" t="s">
        <v>168</v>
      </c>
      <c r="C13" s="582"/>
      <c r="D13" s="582"/>
      <c r="E13" s="582"/>
      <c r="F13" s="582"/>
      <c r="G13" s="582"/>
      <c r="H13" s="582"/>
      <c r="I13" s="582"/>
      <c r="J13" s="582"/>
      <c r="K13" s="582"/>
      <c r="L13" s="582"/>
      <c r="M13" s="582"/>
      <c r="N13" s="582"/>
      <c r="O13" s="582"/>
      <c r="P13" s="582"/>
      <c r="Q13" s="582"/>
      <c r="R13" s="582"/>
      <c r="S13" s="583" t="e">
        <f>ROUNDUP(AG14/AG15,1)</f>
        <v>#DIV/0!</v>
      </c>
      <c r="T13" s="583"/>
      <c r="U13" s="583"/>
      <c r="V13" s="583"/>
      <c r="W13" s="583"/>
      <c r="X13" s="583"/>
      <c r="Y13" s="583"/>
      <c r="Z13" s="583"/>
      <c r="AA13" s="583"/>
      <c r="AB13" s="583"/>
      <c r="AC13" s="583"/>
      <c r="AD13" s="583"/>
      <c r="AE13" s="47" t="s">
        <v>159</v>
      </c>
      <c r="AF13" s="47"/>
      <c r="AG13" s="584" t="s">
        <v>169</v>
      </c>
      <c r="AH13" s="584"/>
      <c r="AI13" s="584"/>
      <c r="AJ13" s="584"/>
      <c r="AK13" s="584"/>
      <c r="AL13" s="585"/>
    </row>
    <row r="14" spans="1:41" ht="27.75" customHeight="1">
      <c r="B14" s="586" t="s">
        <v>170</v>
      </c>
      <c r="C14" s="587"/>
      <c r="D14" s="587"/>
      <c r="E14" s="587"/>
      <c r="F14" s="587"/>
      <c r="G14" s="587"/>
      <c r="H14" s="587"/>
      <c r="I14" s="587"/>
      <c r="J14" s="587"/>
      <c r="K14" s="587"/>
      <c r="L14" s="587"/>
      <c r="M14" s="587"/>
      <c r="N14" s="587"/>
      <c r="O14" s="587"/>
      <c r="P14" s="587"/>
      <c r="Q14" s="587"/>
      <c r="R14" s="587"/>
      <c r="S14" s="587"/>
      <c r="T14" s="587"/>
      <c r="U14" s="587"/>
      <c r="V14" s="587"/>
      <c r="W14" s="587"/>
      <c r="X14" s="587"/>
      <c r="Y14" s="587"/>
      <c r="Z14" s="587"/>
      <c r="AA14" s="587"/>
      <c r="AB14" s="587"/>
      <c r="AC14" s="587"/>
      <c r="AD14" s="587"/>
      <c r="AE14" s="587"/>
      <c r="AF14" s="588"/>
      <c r="AG14" s="589"/>
      <c r="AH14" s="589"/>
      <c r="AI14" s="589"/>
      <c r="AJ14" s="589"/>
      <c r="AK14" s="589"/>
      <c r="AL14" s="590"/>
    </row>
    <row r="15" spans="1:41" ht="27.75" customHeight="1" thickBot="1">
      <c r="B15" s="563" t="s">
        <v>171</v>
      </c>
      <c r="C15" s="564"/>
      <c r="D15" s="564"/>
      <c r="E15" s="564"/>
      <c r="F15" s="564"/>
      <c r="G15" s="564"/>
      <c r="H15" s="564"/>
      <c r="I15" s="564"/>
      <c r="J15" s="564"/>
      <c r="K15" s="564"/>
      <c r="L15" s="564"/>
      <c r="M15" s="564"/>
      <c r="N15" s="564"/>
      <c r="O15" s="564"/>
      <c r="P15" s="564"/>
      <c r="Q15" s="564"/>
      <c r="R15" s="564"/>
      <c r="S15" s="564"/>
      <c r="T15" s="564"/>
      <c r="U15" s="564"/>
      <c r="V15" s="564"/>
      <c r="W15" s="564"/>
      <c r="X15" s="564"/>
      <c r="Y15" s="564"/>
      <c r="Z15" s="564"/>
      <c r="AA15" s="564"/>
      <c r="AB15" s="564"/>
      <c r="AC15" s="564"/>
      <c r="AD15" s="564"/>
      <c r="AE15" s="564"/>
      <c r="AF15" s="565"/>
      <c r="AG15" s="566"/>
      <c r="AH15" s="566"/>
      <c r="AI15" s="566"/>
      <c r="AJ15" s="566"/>
      <c r="AK15" s="566"/>
      <c r="AL15" s="567"/>
    </row>
    <row r="16" spans="1:41" ht="12.75" customHeight="1" thickBot="1">
      <c r="B16" s="48"/>
      <c r="C16" s="49"/>
      <c r="D16" s="49"/>
      <c r="E16" s="49"/>
      <c r="F16" s="49"/>
      <c r="G16" s="49"/>
      <c r="H16" s="49"/>
      <c r="I16" s="49"/>
      <c r="J16" s="49"/>
      <c r="K16" s="49"/>
      <c r="L16" s="49"/>
      <c r="M16" s="49"/>
      <c r="N16" s="49"/>
      <c r="O16" s="49"/>
      <c r="P16" s="49"/>
      <c r="Q16" s="49"/>
      <c r="R16" s="49"/>
      <c r="S16" s="49"/>
      <c r="T16" s="49"/>
      <c r="U16" s="49"/>
      <c r="V16" s="49"/>
      <c r="W16" s="49"/>
      <c r="X16" s="49"/>
      <c r="Y16" s="49"/>
      <c r="Z16" s="49"/>
      <c r="AA16" s="49"/>
      <c r="AB16" s="49"/>
      <c r="AC16" s="49"/>
      <c r="AD16" s="49"/>
      <c r="AE16" s="49"/>
      <c r="AF16" s="49"/>
      <c r="AG16" s="49"/>
      <c r="AH16" s="49"/>
      <c r="AI16" s="49"/>
      <c r="AJ16" s="49"/>
      <c r="AK16" s="49"/>
      <c r="AL16" s="49"/>
    </row>
    <row r="17" spans="2:38" ht="21" customHeight="1">
      <c r="B17" s="568" t="s">
        <v>172</v>
      </c>
      <c r="C17" s="569"/>
      <c r="D17" s="569"/>
      <c r="E17" s="569"/>
      <c r="F17" s="569"/>
      <c r="G17" s="569"/>
      <c r="H17" s="569"/>
      <c r="I17" s="569"/>
      <c r="J17" s="569"/>
      <c r="K17" s="569"/>
      <c r="L17" s="569"/>
      <c r="M17" s="569"/>
      <c r="N17" s="569"/>
      <c r="O17" s="569"/>
      <c r="P17" s="569"/>
      <c r="Q17" s="569"/>
      <c r="R17" s="569"/>
      <c r="S17" s="569"/>
      <c r="T17" s="569"/>
      <c r="U17" s="569"/>
      <c r="V17" s="569"/>
      <c r="W17" s="569"/>
      <c r="X17" s="569"/>
      <c r="Y17" s="569"/>
      <c r="Z17" s="569"/>
      <c r="AA17" s="569"/>
      <c r="AB17" s="569"/>
      <c r="AC17" s="569"/>
      <c r="AD17" s="569"/>
      <c r="AE17" s="569"/>
      <c r="AF17" s="569"/>
      <c r="AG17" s="569"/>
      <c r="AH17" s="569"/>
      <c r="AI17" s="569"/>
      <c r="AJ17" s="569"/>
      <c r="AK17" s="569"/>
      <c r="AL17" s="570"/>
    </row>
    <row r="18" spans="2:38" ht="27.75" customHeight="1" thickBot="1">
      <c r="B18" s="598" t="s">
        <v>173</v>
      </c>
      <c r="C18" s="599"/>
      <c r="D18" s="599"/>
      <c r="E18" s="599"/>
      <c r="F18" s="599"/>
      <c r="G18" s="599"/>
      <c r="H18" s="599"/>
      <c r="I18" s="599"/>
      <c r="J18" s="599"/>
      <c r="K18" s="599"/>
      <c r="L18" s="599"/>
      <c r="M18" s="599"/>
      <c r="N18" s="599"/>
      <c r="O18" s="599"/>
      <c r="P18" s="599"/>
      <c r="Q18" s="599"/>
      <c r="R18" s="599"/>
      <c r="S18" s="577">
        <f>ROUNDUP(S11/50,1)</f>
        <v>0</v>
      </c>
      <c r="T18" s="577"/>
      <c r="U18" s="577"/>
      <c r="V18" s="577"/>
      <c r="W18" s="577"/>
      <c r="X18" s="577"/>
      <c r="Y18" s="577"/>
      <c r="Z18" s="577"/>
      <c r="AA18" s="577"/>
      <c r="AB18" s="577"/>
      <c r="AC18" s="577"/>
      <c r="AD18" s="577"/>
      <c r="AE18" s="50" t="s">
        <v>159</v>
      </c>
      <c r="AF18" s="51"/>
      <c r="AG18" s="578"/>
      <c r="AH18" s="578"/>
      <c r="AI18" s="578"/>
      <c r="AJ18" s="578"/>
      <c r="AK18" s="578"/>
      <c r="AL18" s="579"/>
    </row>
    <row r="19" spans="2:38" ht="27.75" customHeight="1" thickTop="1" thickBot="1">
      <c r="B19" s="600" t="s">
        <v>174</v>
      </c>
      <c r="C19" s="601"/>
      <c r="D19" s="601"/>
      <c r="E19" s="601"/>
      <c r="F19" s="601"/>
      <c r="G19" s="601"/>
      <c r="H19" s="601"/>
      <c r="I19" s="601"/>
      <c r="J19" s="601"/>
      <c r="K19" s="601"/>
      <c r="L19" s="601"/>
      <c r="M19" s="601"/>
      <c r="N19" s="601"/>
      <c r="O19" s="601"/>
      <c r="P19" s="601"/>
      <c r="Q19" s="601"/>
      <c r="R19" s="601"/>
      <c r="S19" s="602"/>
      <c r="T19" s="602"/>
      <c r="U19" s="602"/>
      <c r="V19" s="602"/>
      <c r="W19" s="602"/>
      <c r="X19" s="602"/>
      <c r="Y19" s="602"/>
      <c r="Z19" s="602"/>
      <c r="AA19" s="602"/>
      <c r="AB19" s="602"/>
      <c r="AC19" s="602"/>
      <c r="AD19" s="602"/>
      <c r="AE19" s="52" t="s">
        <v>159</v>
      </c>
      <c r="AF19" s="53"/>
      <c r="AG19" s="603" t="s">
        <v>175</v>
      </c>
      <c r="AH19" s="603"/>
      <c r="AI19" s="603"/>
      <c r="AJ19" s="603"/>
      <c r="AK19" s="603"/>
      <c r="AL19" s="604"/>
    </row>
    <row r="20" spans="2:38" ht="12.75" customHeight="1" thickBot="1">
      <c r="B20" s="49"/>
      <c r="C20" s="49"/>
      <c r="D20" s="49"/>
      <c r="E20" s="49"/>
      <c r="F20" s="49"/>
      <c r="G20" s="49"/>
      <c r="H20" s="49"/>
      <c r="I20" s="49"/>
      <c r="J20" s="49"/>
      <c r="K20" s="49"/>
      <c r="L20" s="49"/>
      <c r="M20" s="49"/>
      <c r="N20" s="49"/>
      <c r="O20" s="49"/>
      <c r="P20" s="49"/>
      <c r="Q20" s="49"/>
      <c r="R20" s="49"/>
      <c r="S20" s="54"/>
      <c r="T20" s="54"/>
      <c r="U20" s="54"/>
      <c r="V20" s="54"/>
      <c r="W20" s="54"/>
      <c r="X20" s="54"/>
      <c r="Y20" s="54"/>
      <c r="Z20" s="54"/>
      <c r="AA20" s="54"/>
      <c r="AB20" s="54"/>
      <c r="AC20" s="54"/>
      <c r="AD20" s="54"/>
      <c r="AE20" s="55"/>
      <c r="AF20" s="55"/>
      <c r="AG20" s="56"/>
      <c r="AH20" s="56"/>
      <c r="AI20" s="56"/>
      <c r="AJ20" s="56"/>
      <c r="AK20" s="56"/>
      <c r="AL20" s="56"/>
    </row>
    <row r="21" spans="2:38" ht="27.75" customHeight="1" thickBot="1">
      <c r="B21" s="568" t="s">
        <v>176</v>
      </c>
      <c r="C21" s="569"/>
      <c r="D21" s="569"/>
      <c r="E21" s="569"/>
      <c r="F21" s="569"/>
      <c r="G21" s="569"/>
      <c r="H21" s="569"/>
      <c r="I21" s="569"/>
      <c r="J21" s="569"/>
      <c r="K21" s="569"/>
      <c r="L21" s="569"/>
      <c r="M21" s="569"/>
      <c r="N21" s="569"/>
      <c r="O21" s="569"/>
      <c r="P21" s="569"/>
      <c r="Q21" s="569"/>
      <c r="R21" s="569"/>
      <c r="S21" s="569"/>
      <c r="T21" s="569"/>
      <c r="U21" s="569"/>
      <c r="V21" s="569"/>
      <c r="W21" s="569"/>
      <c r="X21" s="569"/>
      <c r="Y21" s="569"/>
      <c r="Z21" s="569"/>
      <c r="AA21" s="569"/>
      <c r="AB21" s="569"/>
      <c r="AC21" s="569"/>
      <c r="AD21" s="569"/>
      <c r="AE21" s="569"/>
      <c r="AF21" s="569"/>
      <c r="AG21" s="569"/>
      <c r="AH21" s="569"/>
      <c r="AI21" s="569"/>
      <c r="AJ21" s="569"/>
      <c r="AK21" s="569"/>
      <c r="AL21" s="570"/>
    </row>
    <row r="22" spans="2:38" ht="27.75" customHeight="1">
      <c r="B22" s="621" t="s">
        <v>177</v>
      </c>
      <c r="C22" s="592"/>
      <c r="D22" s="592"/>
      <c r="E22" s="592"/>
      <c r="F22" s="592"/>
      <c r="G22" s="592"/>
      <c r="H22" s="592"/>
      <c r="I22" s="592"/>
      <c r="J22" s="592"/>
      <c r="K22" s="592"/>
      <c r="L22" s="592"/>
      <c r="M22" s="592"/>
      <c r="N22" s="592"/>
      <c r="O22" s="592"/>
      <c r="P22" s="592"/>
      <c r="Q22" s="592"/>
      <c r="R22" s="622"/>
      <c r="S22" s="591" t="s">
        <v>178</v>
      </c>
      <c r="T22" s="592"/>
      <c r="U22" s="592"/>
      <c r="V22" s="592"/>
      <c r="W22" s="592"/>
      <c r="X22" s="592"/>
      <c r="Y22" s="592"/>
      <c r="Z22" s="592"/>
      <c r="AA22" s="592"/>
      <c r="AB22" s="592"/>
      <c r="AC22" s="592"/>
      <c r="AD22" s="592"/>
      <c r="AE22" s="592"/>
      <c r="AF22" s="592"/>
      <c r="AG22" s="592"/>
      <c r="AH22" s="592"/>
      <c r="AI22" s="593"/>
      <c r="AJ22" s="593"/>
      <c r="AK22" s="593"/>
      <c r="AL22" s="594"/>
    </row>
    <row r="23" spans="2:38" ht="47.25" customHeight="1">
      <c r="B23" s="623"/>
      <c r="C23" s="624"/>
      <c r="D23" s="624"/>
      <c r="E23" s="624"/>
      <c r="F23" s="624"/>
      <c r="G23" s="624"/>
      <c r="H23" s="624"/>
      <c r="I23" s="624"/>
      <c r="J23" s="624"/>
      <c r="K23" s="624"/>
      <c r="L23" s="624"/>
      <c r="M23" s="624"/>
      <c r="N23" s="624"/>
      <c r="O23" s="624"/>
      <c r="P23" s="624"/>
      <c r="Q23" s="624"/>
      <c r="R23" s="624"/>
      <c r="S23" s="595" t="s">
        <v>179</v>
      </c>
      <c r="T23" s="595"/>
      <c r="U23" s="595"/>
      <c r="V23" s="595"/>
      <c r="W23" s="595"/>
      <c r="X23" s="595"/>
      <c r="Y23" s="595"/>
      <c r="Z23" s="595"/>
      <c r="AA23" s="595"/>
      <c r="AB23" s="595"/>
      <c r="AC23" s="595"/>
      <c r="AD23" s="595"/>
      <c r="AE23" s="595"/>
      <c r="AF23" s="595" t="s">
        <v>180</v>
      </c>
      <c r="AG23" s="595"/>
      <c r="AH23" s="595"/>
      <c r="AI23" s="596" t="s">
        <v>181</v>
      </c>
      <c r="AJ23" s="596"/>
      <c r="AK23" s="596"/>
      <c r="AL23" s="597"/>
    </row>
    <row r="24" spans="2:38" ht="27.75" customHeight="1">
      <c r="B24" s="57">
        <v>1</v>
      </c>
      <c r="C24" s="606"/>
      <c r="D24" s="606"/>
      <c r="E24" s="606"/>
      <c r="F24" s="606"/>
      <c r="G24" s="606"/>
      <c r="H24" s="606"/>
      <c r="I24" s="606"/>
      <c r="J24" s="606"/>
      <c r="K24" s="606"/>
      <c r="L24" s="606"/>
      <c r="M24" s="606"/>
      <c r="N24" s="606"/>
      <c r="O24" s="606"/>
      <c r="P24" s="606"/>
      <c r="Q24" s="606"/>
      <c r="R24" s="606"/>
      <c r="S24" s="606"/>
      <c r="T24" s="606"/>
      <c r="U24" s="606"/>
      <c r="V24" s="606"/>
      <c r="W24" s="606"/>
      <c r="X24" s="606"/>
      <c r="Y24" s="606"/>
      <c r="Z24" s="606"/>
      <c r="AA24" s="606"/>
      <c r="AB24" s="606"/>
      <c r="AC24" s="606"/>
      <c r="AD24" s="606"/>
      <c r="AE24" s="606"/>
      <c r="AF24" s="606"/>
      <c r="AG24" s="606"/>
      <c r="AH24" s="58" t="s">
        <v>182</v>
      </c>
      <c r="AI24" s="606"/>
      <c r="AJ24" s="606"/>
      <c r="AK24" s="606"/>
      <c r="AL24" s="607"/>
    </row>
    <row r="25" spans="2:38" ht="27.75" customHeight="1">
      <c r="B25" s="57">
        <v>2</v>
      </c>
      <c r="C25" s="606"/>
      <c r="D25" s="606"/>
      <c r="E25" s="606"/>
      <c r="F25" s="606"/>
      <c r="G25" s="606"/>
      <c r="H25" s="606"/>
      <c r="I25" s="606"/>
      <c r="J25" s="606"/>
      <c r="K25" s="606"/>
      <c r="L25" s="606"/>
      <c r="M25" s="606"/>
      <c r="N25" s="606"/>
      <c r="O25" s="606"/>
      <c r="P25" s="606"/>
      <c r="Q25" s="606"/>
      <c r="R25" s="606"/>
      <c r="S25" s="606"/>
      <c r="T25" s="606"/>
      <c r="U25" s="606"/>
      <c r="V25" s="606"/>
      <c r="W25" s="606"/>
      <c r="X25" s="606"/>
      <c r="Y25" s="606"/>
      <c r="Z25" s="606"/>
      <c r="AA25" s="606"/>
      <c r="AB25" s="606"/>
      <c r="AC25" s="606"/>
      <c r="AD25" s="606"/>
      <c r="AE25" s="606"/>
      <c r="AF25" s="606"/>
      <c r="AG25" s="606"/>
      <c r="AH25" s="58" t="s">
        <v>182</v>
      </c>
      <c r="AI25" s="606"/>
      <c r="AJ25" s="606"/>
      <c r="AK25" s="606"/>
      <c r="AL25" s="607"/>
    </row>
    <row r="26" spans="2:38" ht="27.75" customHeight="1">
      <c r="B26" s="57">
        <v>3</v>
      </c>
      <c r="C26" s="606"/>
      <c r="D26" s="606"/>
      <c r="E26" s="606"/>
      <c r="F26" s="606"/>
      <c r="G26" s="606"/>
      <c r="H26" s="606"/>
      <c r="I26" s="606"/>
      <c r="J26" s="606"/>
      <c r="K26" s="606"/>
      <c r="L26" s="606"/>
      <c r="M26" s="606"/>
      <c r="N26" s="606"/>
      <c r="O26" s="606"/>
      <c r="P26" s="606"/>
      <c r="Q26" s="606"/>
      <c r="R26" s="606"/>
      <c r="S26" s="606"/>
      <c r="T26" s="606"/>
      <c r="U26" s="606"/>
      <c r="V26" s="606"/>
      <c r="W26" s="606"/>
      <c r="X26" s="606"/>
      <c r="Y26" s="606"/>
      <c r="Z26" s="606"/>
      <c r="AA26" s="606"/>
      <c r="AB26" s="606"/>
      <c r="AC26" s="606"/>
      <c r="AD26" s="606"/>
      <c r="AE26" s="606"/>
      <c r="AF26" s="606"/>
      <c r="AG26" s="606"/>
      <c r="AH26" s="58" t="s">
        <v>182</v>
      </c>
      <c r="AI26" s="606"/>
      <c r="AJ26" s="606"/>
      <c r="AK26" s="606"/>
      <c r="AL26" s="607"/>
    </row>
    <row r="27" spans="2:38" ht="27.75" customHeight="1" thickBot="1">
      <c r="B27" s="59">
        <v>4</v>
      </c>
      <c r="C27" s="608"/>
      <c r="D27" s="608"/>
      <c r="E27" s="608"/>
      <c r="F27" s="608"/>
      <c r="G27" s="608"/>
      <c r="H27" s="608"/>
      <c r="I27" s="608"/>
      <c r="J27" s="608"/>
      <c r="K27" s="608"/>
      <c r="L27" s="608"/>
      <c r="M27" s="608"/>
      <c r="N27" s="608"/>
      <c r="O27" s="608"/>
      <c r="P27" s="608"/>
      <c r="Q27" s="608"/>
      <c r="R27" s="608"/>
      <c r="S27" s="608"/>
      <c r="T27" s="608"/>
      <c r="U27" s="608"/>
      <c r="V27" s="608"/>
      <c r="W27" s="608"/>
      <c r="X27" s="608"/>
      <c r="Y27" s="608"/>
      <c r="Z27" s="608"/>
      <c r="AA27" s="608"/>
      <c r="AB27" s="608"/>
      <c r="AC27" s="608"/>
      <c r="AD27" s="608"/>
      <c r="AE27" s="608"/>
      <c r="AF27" s="608"/>
      <c r="AG27" s="608"/>
      <c r="AH27" s="60" t="s">
        <v>182</v>
      </c>
      <c r="AI27" s="608"/>
      <c r="AJ27" s="608"/>
      <c r="AK27" s="608"/>
      <c r="AL27" s="609"/>
    </row>
    <row r="28" spans="2:38" ht="15" customHeight="1">
      <c r="B28" s="611" t="s">
        <v>183</v>
      </c>
      <c r="C28" s="612"/>
      <c r="D28" s="612"/>
      <c r="E28" s="612"/>
      <c r="F28" s="612"/>
      <c r="G28" s="612"/>
      <c r="H28" s="612"/>
      <c r="I28" s="612"/>
      <c r="J28" s="612"/>
      <c r="K28" s="612"/>
      <c r="L28" s="612"/>
      <c r="M28" s="612"/>
      <c r="N28" s="612"/>
      <c r="O28" s="612"/>
      <c r="P28" s="612"/>
      <c r="Q28" s="612"/>
      <c r="R28" s="612"/>
      <c r="S28" s="612"/>
      <c r="T28" s="612"/>
      <c r="U28" s="612"/>
      <c r="V28" s="612"/>
      <c r="W28" s="612"/>
      <c r="X28" s="612"/>
      <c r="Y28" s="612"/>
      <c r="Z28" s="612"/>
      <c r="AA28" s="612"/>
      <c r="AB28" s="612"/>
      <c r="AC28" s="612"/>
      <c r="AD28" s="612"/>
      <c r="AE28" s="612"/>
      <c r="AF28" s="612"/>
      <c r="AG28" s="612"/>
      <c r="AH28" s="612"/>
      <c r="AI28" s="615" t="s">
        <v>184</v>
      </c>
      <c r="AJ28" s="615"/>
      <c r="AK28" s="615"/>
      <c r="AL28" s="616"/>
    </row>
    <row r="29" spans="2:38" ht="36.75" customHeight="1" thickBot="1">
      <c r="B29" s="613"/>
      <c r="C29" s="614"/>
      <c r="D29" s="614"/>
      <c r="E29" s="614"/>
      <c r="F29" s="614"/>
      <c r="G29" s="614"/>
      <c r="H29" s="614"/>
      <c r="I29" s="614"/>
      <c r="J29" s="614"/>
      <c r="K29" s="614"/>
      <c r="L29" s="614"/>
      <c r="M29" s="614"/>
      <c r="N29" s="614"/>
      <c r="O29" s="614"/>
      <c r="P29" s="614"/>
      <c r="Q29" s="614"/>
      <c r="R29" s="614"/>
      <c r="S29" s="614"/>
      <c r="T29" s="614"/>
      <c r="U29" s="614"/>
      <c r="V29" s="614"/>
      <c r="W29" s="614"/>
      <c r="X29" s="614"/>
      <c r="Y29" s="614"/>
      <c r="Z29" s="614"/>
      <c r="AA29" s="614"/>
      <c r="AB29" s="614"/>
      <c r="AC29" s="614"/>
      <c r="AD29" s="614"/>
      <c r="AE29" s="614"/>
      <c r="AF29" s="614"/>
      <c r="AG29" s="614"/>
      <c r="AH29" s="614"/>
      <c r="AI29" s="617"/>
      <c r="AJ29" s="617"/>
      <c r="AK29" s="617"/>
      <c r="AL29" s="618"/>
    </row>
    <row r="30" spans="2:38" ht="9.75" customHeight="1">
      <c r="B30" s="48"/>
      <c r="C30" s="49"/>
      <c r="D30" s="49"/>
      <c r="E30" s="49"/>
      <c r="F30" s="49"/>
      <c r="G30" s="49"/>
      <c r="H30" s="49"/>
      <c r="I30" s="49"/>
      <c r="J30" s="49"/>
      <c r="K30" s="49"/>
      <c r="L30" s="49"/>
      <c r="M30" s="49"/>
      <c r="N30" s="49"/>
      <c r="O30" s="49"/>
      <c r="P30" s="49"/>
      <c r="Q30" s="49"/>
      <c r="R30" s="49"/>
      <c r="S30" s="49"/>
      <c r="T30" s="49"/>
      <c r="U30" s="49"/>
      <c r="V30" s="49"/>
      <c r="W30" s="49"/>
      <c r="X30" s="49"/>
      <c r="Y30" s="49"/>
      <c r="Z30" s="49"/>
      <c r="AA30" s="49"/>
      <c r="AB30" s="49"/>
      <c r="AC30" s="49"/>
      <c r="AD30" s="49"/>
      <c r="AE30" s="49"/>
      <c r="AF30" s="49"/>
      <c r="AG30" s="49"/>
      <c r="AH30" s="49"/>
      <c r="AI30" s="49"/>
      <c r="AJ30" s="49"/>
      <c r="AK30" s="49"/>
      <c r="AL30" s="49"/>
    </row>
    <row r="31" spans="2:38" ht="22.5" customHeight="1">
      <c r="B31" s="619" t="s">
        <v>160</v>
      </c>
      <c r="C31" s="619"/>
      <c r="D31" s="619"/>
      <c r="E31" s="619"/>
      <c r="F31" s="619"/>
      <c r="G31" s="619"/>
      <c r="H31" s="620" t="s">
        <v>161</v>
      </c>
      <c r="I31" s="620"/>
      <c r="J31" s="620"/>
      <c r="K31" s="620"/>
      <c r="L31" s="620"/>
      <c r="M31" s="620"/>
      <c r="N31" s="620"/>
      <c r="O31" s="620"/>
      <c r="P31" s="620"/>
      <c r="Q31" s="620"/>
      <c r="R31" s="620"/>
      <c r="S31" s="620"/>
      <c r="T31" s="620"/>
      <c r="U31" s="620"/>
      <c r="V31" s="620"/>
      <c r="W31" s="620"/>
      <c r="X31" s="620"/>
      <c r="Y31" s="620"/>
      <c r="Z31" s="620"/>
      <c r="AA31" s="620"/>
      <c r="AB31" s="620"/>
      <c r="AC31" s="620"/>
      <c r="AD31" s="620"/>
      <c r="AE31" s="620"/>
      <c r="AF31" s="620"/>
      <c r="AG31" s="620"/>
      <c r="AH31" s="620"/>
      <c r="AI31" s="620"/>
      <c r="AJ31" s="620"/>
      <c r="AK31" s="620"/>
      <c r="AL31" s="620"/>
    </row>
    <row r="32" spans="2:38" ht="8.25" customHeight="1">
      <c r="B32" s="48"/>
      <c r="C32" s="49"/>
      <c r="D32" s="49"/>
      <c r="E32" s="49"/>
      <c r="F32" s="49"/>
      <c r="G32" s="49"/>
      <c r="H32" s="49"/>
      <c r="I32" s="49"/>
      <c r="J32" s="49"/>
      <c r="K32" s="49"/>
      <c r="L32" s="49"/>
      <c r="M32" s="49"/>
      <c r="N32" s="49"/>
      <c r="O32" s="49"/>
      <c r="P32" s="49"/>
      <c r="Q32" s="49"/>
      <c r="R32" s="49"/>
      <c r="S32" s="49"/>
      <c r="T32" s="49"/>
      <c r="U32" s="49"/>
      <c r="V32" s="49"/>
      <c r="W32" s="49"/>
      <c r="X32" s="49"/>
      <c r="Y32" s="49"/>
      <c r="Z32" s="49"/>
      <c r="AA32" s="49"/>
      <c r="AB32" s="49"/>
      <c r="AC32" s="49"/>
      <c r="AD32" s="49"/>
      <c r="AE32" s="49"/>
      <c r="AF32" s="49"/>
      <c r="AG32" s="49"/>
      <c r="AH32" s="49"/>
      <c r="AI32" s="49"/>
      <c r="AJ32" s="49"/>
      <c r="AK32" s="49"/>
      <c r="AL32" s="49"/>
    </row>
    <row r="33" spans="2:39" s="61" customFormat="1" ht="17.25" customHeight="1">
      <c r="B33" s="605" t="s">
        <v>162</v>
      </c>
      <c r="C33" s="605"/>
      <c r="D33" s="605"/>
      <c r="E33" s="605"/>
      <c r="F33" s="605"/>
      <c r="G33" s="605"/>
      <c r="H33" s="605"/>
      <c r="I33" s="605"/>
      <c r="J33" s="605"/>
      <c r="K33" s="605"/>
      <c r="L33" s="605"/>
      <c r="M33" s="605"/>
      <c r="N33" s="605"/>
      <c r="O33" s="605"/>
      <c r="P33" s="605"/>
      <c r="Q33" s="605"/>
      <c r="R33" s="605"/>
      <c r="S33" s="605"/>
      <c r="T33" s="605"/>
      <c r="U33" s="605"/>
      <c r="V33" s="605"/>
      <c r="W33" s="605"/>
      <c r="X33" s="605"/>
      <c r="Y33" s="605"/>
      <c r="Z33" s="605"/>
      <c r="AA33" s="605"/>
      <c r="AB33" s="605"/>
      <c r="AC33" s="605"/>
      <c r="AD33" s="605"/>
      <c r="AE33" s="605"/>
      <c r="AF33" s="605"/>
      <c r="AG33" s="605"/>
      <c r="AH33" s="605"/>
      <c r="AI33" s="605"/>
      <c r="AJ33" s="605"/>
      <c r="AK33" s="605"/>
      <c r="AL33" s="605"/>
    </row>
    <row r="34" spans="2:39" s="61" customFormat="1" ht="45.75" customHeight="1">
      <c r="B34" s="605"/>
      <c r="C34" s="605"/>
      <c r="D34" s="605"/>
      <c r="E34" s="605"/>
      <c r="F34" s="605"/>
      <c r="G34" s="605"/>
      <c r="H34" s="605"/>
      <c r="I34" s="605"/>
      <c r="J34" s="605"/>
      <c r="K34" s="605"/>
      <c r="L34" s="605"/>
      <c r="M34" s="605"/>
      <c r="N34" s="605"/>
      <c r="O34" s="605"/>
      <c r="P34" s="605"/>
      <c r="Q34" s="605"/>
      <c r="R34" s="605"/>
      <c r="S34" s="605"/>
      <c r="T34" s="605"/>
      <c r="U34" s="605"/>
      <c r="V34" s="605"/>
      <c r="W34" s="605"/>
      <c r="X34" s="605"/>
      <c r="Y34" s="605"/>
      <c r="Z34" s="605"/>
      <c r="AA34" s="605"/>
      <c r="AB34" s="605"/>
      <c r="AC34" s="605"/>
      <c r="AD34" s="605"/>
      <c r="AE34" s="605"/>
      <c r="AF34" s="605"/>
      <c r="AG34" s="605"/>
      <c r="AH34" s="605"/>
      <c r="AI34" s="605"/>
      <c r="AJ34" s="605"/>
      <c r="AK34" s="605"/>
      <c r="AL34" s="605"/>
      <c r="AM34" s="62"/>
    </row>
    <row r="35" spans="2:39" s="61" customFormat="1" ht="9" customHeight="1">
      <c r="B35" s="61" t="s">
        <v>163</v>
      </c>
      <c r="AM35" s="63"/>
    </row>
    <row r="36" spans="2:39" s="61" customFormat="1" ht="21" customHeight="1">
      <c r="B36" s="61" t="s">
        <v>163</v>
      </c>
      <c r="AM36" s="63"/>
    </row>
  </sheetData>
  <protectedRanges>
    <protectedRange sqref="L7:Z7 AI7:AL7 L6:AL6 L8:AL8" name="範囲1_1"/>
  </protectedRanges>
  <mergeCells count="60">
    <mergeCell ref="A1:G1"/>
    <mergeCell ref="B28:AH29"/>
    <mergeCell ref="AI28:AL28"/>
    <mergeCell ref="AI29:AL29"/>
    <mergeCell ref="B31:G31"/>
    <mergeCell ref="H31:AL31"/>
    <mergeCell ref="C24:R24"/>
    <mergeCell ref="S24:AE24"/>
    <mergeCell ref="AF24:AG24"/>
    <mergeCell ref="AI24:AL24"/>
    <mergeCell ref="C25:R25"/>
    <mergeCell ref="S25:AE25"/>
    <mergeCell ref="AF25:AG25"/>
    <mergeCell ref="AI25:AL25"/>
    <mergeCell ref="B21:AL21"/>
    <mergeCell ref="B22:R23"/>
    <mergeCell ref="B33:AL34"/>
    <mergeCell ref="C26:R26"/>
    <mergeCell ref="S26:AE26"/>
    <mergeCell ref="AF26:AG26"/>
    <mergeCell ref="AI26:AL26"/>
    <mergeCell ref="C27:R27"/>
    <mergeCell ref="S27:AE27"/>
    <mergeCell ref="AF27:AG27"/>
    <mergeCell ref="AI27:AL27"/>
    <mergeCell ref="S22:AL22"/>
    <mergeCell ref="S23:AE23"/>
    <mergeCell ref="AF23:AH23"/>
    <mergeCell ref="AI23:AL23"/>
    <mergeCell ref="B17:AL17"/>
    <mergeCell ref="B18:R18"/>
    <mergeCell ref="S18:AD18"/>
    <mergeCell ref="AG18:AL18"/>
    <mergeCell ref="B19:R19"/>
    <mergeCell ref="S19:AD19"/>
    <mergeCell ref="AG19:AL19"/>
    <mergeCell ref="B15:AF15"/>
    <mergeCell ref="AG15:AL15"/>
    <mergeCell ref="L8:AL8"/>
    <mergeCell ref="B10:AL10"/>
    <mergeCell ref="B11:R11"/>
    <mergeCell ref="S11:AD11"/>
    <mergeCell ref="AG11:AL11"/>
    <mergeCell ref="C12:R12"/>
    <mergeCell ref="S12:AD12"/>
    <mergeCell ref="AG12:AL12"/>
    <mergeCell ref="B8:K8"/>
    <mergeCell ref="B13:R13"/>
    <mergeCell ref="S13:AD13"/>
    <mergeCell ref="AG13:AL13"/>
    <mergeCell ref="B14:AF14"/>
    <mergeCell ref="AG14:AL14"/>
    <mergeCell ref="AD2:AL2"/>
    <mergeCell ref="B4:AL4"/>
    <mergeCell ref="B6:K6"/>
    <mergeCell ref="L6:AL6"/>
    <mergeCell ref="B7:K7"/>
    <mergeCell ref="L7:Z7"/>
    <mergeCell ref="AA7:AH7"/>
    <mergeCell ref="AI7:AL7"/>
  </mergeCells>
  <phoneticPr fontId="19"/>
  <pageMargins left="0.7" right="0.7" top="0.75" bottom="0.75" header="0.3" footer="0.3"/>
  <pageSetup paperSize="9" scale="86"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ABB160-6C6F-4A5A-8A83-75533ABDC431}">
  <sheetPr>
    <tabColor theme="0"/>
  </sheetPr>
  <dimension ref="B1:G27"/>
  <sheetViews>
    <sheetView tabSelected="1" view="pageBreakPreview" zoomScaleNormal="100" zoomScaleSheetLayoutView="100" workbookViewId="0">
      <selection activeCell="S19" sqref="S19"/>
    </sheetView>
  </sheetViews>
  <sheetFormatPr defaultRowHeight="13.5"/>
  <cols>
    <col min="1" max="1" width="1.625" style="498" customWidth="1"/>
    <col min="2" max="2" width="10.25" style="498" customWidth="1"/>
    <col min="3" max="3" width="15.625" style="498" customWidth="1"/>
    <col min="4" max="4" width="15.25" style="498" customWidth="1"/>
    <col min="5" max="5" width="17.5" style="498" customWidth="1"/>
    <col min="6" max="6" width="15.125" style="498" customWidth="1"/>
    <col min="7" max="7" width="19.625" style="498" customWidth="1"/>
    <col min="8" max="8" width="1.875" style="498" customWidth="1"/>
    <col min="9" max="9" width="2.5" style="498" customWidth="1"/>
    <col min="10" max="256" width="9" style="498"/>
    <col min="257" max="257" width="1.125" style="498" customWidth="1"/>
    <col min="258" max="259" width="15.625" style="498" customWidth="1"/>
    <col min="260" max="260" width="15.25" style="498" customWidth="1"/>
    <col min="261" max="261" width="17.5" style="498" customWidth="1"/>
    <col min="262" max="262" width="15.125" style="498" customWidth="1"/>
    <col min="263" max="263" width="15.25" style="498" customWidth="1"/>
    <col min="264" max="264" width="3.75" style="498" customWidth="1"/>
    <col min="265" max="265" width="2.5" style="498" customWidth="1"/>
    <col min="266" max="512" width="9" style="498"/>
    <col min="513" max="513" width="1.125" style="498" customWidth="1"/>
    <col min="514" max="515" width="15.625" style="498" customWidth="1"/>
    <col min="516" max="516" width="15.25" style="498" customWidth="1"/>
    <col min="517" max="517" width="17.5" style="498" customWidth="1"/>
    <col min="518" max="518" width="15.125" style="498" customWidth="1"/>
    <col min="519" max="519" width="15.25" style="498" customWidth="1"/>
    <col min="520" max="520" width="3.75" style="498" customWidth="1"/>
    <col min="521" max="521" width="2.5" style="498" customWidth="1"/>
    <col min="522" max="768" width="9" style="498"/>
    <col min="769" max="769" width="1.125" style="498" customWidth="1"/>
    <col min="770" max="771" width="15.625" style="498" customWidth="1"/>
    <col min="772" max="772" width="15.25" style="498" customWidth="1"/>
    <col min="773" max="773" width="17.5" style="498" customWidth="1"/>
    <col min="774" max="774" width="15.125" style="498" customWidth="1"/>
    <col min="775" max="775" width="15.25" style="498" customWidth="1"/>
    <col min="776" max="776" width="3.75" style="498" customWidth="1"/>
    <col min="777" max="777" width="2.5" style="498" customWidth="1"/>
    <col min="778" max="1024" width="9" style="498"/>
    <col min="1025" max="1025" width="1.125" style="498" customWidth="1"/>
    <col min="1026" max="1027" width="15.625" style="498" customWidth="1"/>
    <col min="1028" max="1028" width="15.25" style="498" customWidth="1"/>
    <col min="1029" max="1029" width="17.5" style="498" customWidth="1"/>
    <col min="1030" max="1030" width="15.125" style="498" customWidth="1"/>
    <col min="1031" max="1031" width="15.25" style="498" customWidth="1"/>
    <col min="1032" max="1032" width="3.75" style="498" customWidth="1"/>
    <col min="1033" max="1033" width="2.5" style="498" customWidth="1"/>
    <col min="1034" max="1280" width="9" style="498"/>
    <col min="1281" max="1281" width="1.125" style="498" customWidth="1"/>
    <col min="1282" max="1283" width="15.625" style="498" customWidth="1"/>
    <col min="1284" max="1284" width="15.25" style="498" customWidth="1"/>
    <col min="1285" max="1285" width="17.5" style="498" customWidth="1"/>
    <col min="1286" max="1286" width="15.125" style="498" customWidth="1"/>
    <col min="1287" max="1287" width="15.25" style="498" customWidth="1"/>
    <col min="1288" max="1288" width="3.75" style="498" customWidth="1"/>
    <col min="1289" max="1289" width="2.5" style="498" customWidth="1"/>
    <col min="1290" max="1536" width="9" style="498"/>
    <col min="1537" max="1537" width="1.125" style="498" customWidth="1"/>
    <col min="1538" max="1539" width="15.625" style="498" customWidth="1"/>
    <col min="1540" max="1540" width="15.25" style="498" customWidth="1"/>
    <col min="1541" max="1541" width="17.5" style="498" customWidth="1"/>
    <col min="1542" max="1542" width="15.125" style="498" customWidth="1"/>
    <col min="1543" max="1543" width="15.25" style="498" customWidth="1"/>
    <col min="1544" max="1544" width="3.75" style="498" customWidth="1"/>
    <col min="1545" max="1545" width="2.5" style="498" customWidth="1"/>
    <col min="1546" max="1792" width="9" style="498"/>
    <col min="1793" max="1793" width="1.125" style="498" customWidth="1"/>
    <col min="1794" max="1795" width="15.625" style="498" customWidth="1"/>
    <col min="1796" max="1796" width="15.25" style="498" customWidth="1"/>
    <col min="1797" max="1797" width="17.5" style="498" customWidth="1"/>
    <col min="1798" max="1798" width="15.125" style="498" customWidth="1"/>
    <col min="1799" max="1799" width="15.25" style="498" customWidth="1"/>
    <col min="1800" max="1800" width="3.75" style="498" customWidth="1"/>
    <col min="1801" max="1801" width="2.5" style="498" customWidth="1"/>
    <col min="1802" max="2048" width="9" style="498"/>
    <col min="2049" max="2049" width="1.125" style="498" customWidth="1"/>
    <col min="2050" max="2051" width="15.625" style="498" customWidth="1"/>
    <col min="2052" max="2052" width="15.25" style="498" customWidth="1"/>
    <col min="2053" max="2053" width="17.5" style="498" customWidth="1"/>
    <col min="2054" max="2054" width="15.125" style="498" customWidth="1"/>
    <col min="2055" max="2055" width="15.25" style="498" customWidth="1"/>
    <col min="2056" max="2056" width="3.75" style="498" customWidth="1"/>
    <col min="2057" max="2057" width="2.5" style="498" customWidth="1"/>
    <col min="2058" max="2304" width="9" style="498"/>
    <col min="2305" max="2305" width="1.125" style="498" customWidth="1"/>
    <col min="2306" max="2307" width="15.625" style="498" customWidth="1"/>
    <col min="2308" max="2308" width="15.25" style="498" customWidth="1"/>
    <col min="2309" max="2309" width="17.5" style="498" customWidth="1"/>
    <col min="2310" max="2310" width="15.125" style="498" customWidth="1"/>
    <col min="2311" max="2311" width="15.25" style="498" customWidth="1"/>
    <col min="2312" max="2312" width="3.75" style="498" customWidth="1"/>
    <col min="2313" max="2313" width="2.5" style="498" customWidth="1"/>
    <col min="2314" max="2560" width="9" style="498"/>
    <col min="2561" max="2561" width="1.125" style="498" customWidth="1"/>
    <col min="2562" max="2563" width="15.625" style="498" customWidth="1"/>
    <col min="2564" max="2564" width="15.25" style="498" customWidth="1"/>
    <col min="2565" max="2565" width="17.5" style="498" customWidth="1"/>
    <col min="2566" max="2566" width="15.125" style="498" customWidth="1"/>
    <col min="2567" max="2567" width="15.25" style="498" customWidth="1"/>
    <col min="2568" max="2568" width="3.75" style="498" customWidth="1"/>
    <col min="2569" max="2569" width="2.5" style="498" customWidth="1"/>
    <col min="2570" max="2816" width="9" style="498"/>
    <col min="2817" max="2817" width="1.125" style="498" customWidth="1"/>
    <col min="2818" max="2819" width="15.625" style="498" customWidth="1"/>
    <col min="2820" max="2820" width="15.25" style="498" customWidth="1"/>
    <col min="2821" max="2821" width="17.5" style="498" customWidth="1"/>
    <col min="2822" max="2822" width="15.125" style="498" customWidth="1"/>
    <col min="2823" max="2823" width="15.25" style="498" customWidth="1"/>
    <col min="2824" max="2824" width="3.75" style="498" customWidth="1"/>
    <col min="2825" max="2825" width="2.5" style="498" customWidth="1"/>
    <col min="2826" max="3072" width="9" style="498"/>
    <col min="3073" max="3073" width="1.125" style="498" customWidth="1"/>
    <col min="3074" max="3075" width="15.625" style="498" customWidth="1"/>
    <col min="3076" max="3076" width="15.25" style="498" customWidth="1"/>
    <col min="3077" max="3077" width="17.5" style="498" customWidth="1"/>
    <col min="3078" max="3078" width="15.125" style="498" customWidth="1"/>
    <col min="3079" max="3079" width="15.25" style="498" customWidth="1"/>
    <col min="3080" max="3080" width="3.75" style="498" customWidth="1"/>
    <col min="3081" max="3081" width="2.5" style="498" customWidth="1"/>
    <col min="3082" max="3328" width="9" style="498"/>
    <col min="3329" max="3329" width="1.125" style="498" customWidth="1"/>
    <col min="3330" max="3331" width="15.625" style="498" customWidth="1"/>
    <col min="3332" max="3332" width="15.25" style="498" customWidth="1"/>
    <col min="3333" max="3333" width="17.5" style="498" customWidth="1"/>
    <col min="3334" max="3334" width="15.125" style="498" customWidth="1"/>
    <col min="3335" max="3335" width="15.25" style="498" customWidth="1"/>
    <col min="3336" max="3336" width="3.75" style="498" customWidth="1"/>
    <col min="3337" max="3337" width="2.5" style="498" customWidth="1"/>
    <col min="3338" max="3584" width="9" style="498"/>
    <col min="3585" max="3585" width="1.125" style="498" customWidth="1"/>
    <col min="3586" max="3587" width="15.625" style="498" customWidth="1"/>
    <col min="3588" max="3588" width="15.25" style="498" customWidth="1"/>
    <col min="3589" max="3589" width="17.5" style="498" customWidth="1"/>
    <col min="3590" max="3590" width="15.125" style="498" customWidth="1"/>
    <col min="3591" max="3591" width="15.25" style="498" customWidth="1"/>
    <col min="3592" max="3592" width="3.75" style="498" customWidth="1"/>
    <col min="3593" max="3593" width="2.5" style="498" customWidth="1"/>
    <col min="3594" max="3840" width="9" style="498"/>
    <col min="3841" max="3841" width="1.125" style="498" customWidth="1"/>
    <col min="3842" max="3843" width="15.625" style="498" customWidth="1"/>
    <col min="3844" max="3844" width="15.25" style="498" customWidth="1"/>
    <col min="3845" max="3845" width="17.5" style="498" customWidth="1"/>
    <col min="3846" max="3846" width="15.125" style="498" customWidth="1"/>
    <col min="3847" max="3847" width="15.25" style="498" customWidth="1"/>
    <col min="3848" max="3848" width="3.75" style="498" customWidth="1"/>
    <col min="3849" max="3849" width="2.5" style="498" customWidth="1"/>
    <col min="3850" max="4096" width="9" style="498"/>
    <col min="4097" max="4097" width="1.125" style="498" customWidth="1"/>
    <col min="4098" max="4099" width="15.625" style="498" customWidth="1"/>
    <col min="4100" max="4100" width="15.25" style="498" customWidth="1"/>
    <col min="4101" max="4101" width="17.5" style="498" customWidth="1"/>
    <col min="4102" max="4102" width="15.125" style="498" customWidth="1"/>
    <col min="4103" max="4103" width="15.25" style="498" customWidth="1"/>
    <col min="4104" max="4104" width="3.75" style="498" customWidth="1"/>
    <col min="4105" max="4105" width="2.5" style="498" customWidth="1"/>
    <col min="4106" max="4352" width="9" style="498"/>
    <col min="4353" max="4353" width="1.125" style="498" customWidth="1"/>
    <col min="4354" max="4355" width="15.625" style="498" customWidth="1"/>
    <col min="4356" max="4356" width="15.25" style="498" customWidth="1"/>
    <col min="4357" max="4357" width="17.5" style="498" customWidth="1"/>
    <col min="4358" max="4358" width="15.125" style="498" customWidth="1"/>
    <col min="4359" max="4359" width="15.25" style="498" customWidth="1"/>
    <col min="4360" max="4360" width="3.75" style="498" customWidth="1"/>
    <col min="4361" max="4361" width="2.5" style="498" customWidth="1"/>
    <col min="4362" max="4608" width="9" style="498"/>
    <col min="4609" max="4609" width="1.125" style="498" customWidth="1"/>
    <col min="4610" max="4611" width="15.625" style="498" customWidth="1"/>
    <col min="4612" max="4612" width="15.25" style="498" customWidth="1"/>
    <col min="4613" max="4613" width="17.5" style="498" customWidth="1"/>
    <col min="4614" max="4614" width="15.125" style="498" customWidth="1"/>
    <col min="4615" max="4615" width="15.25" style="498" customWidth="1"/>
    <col min="4616" max="4616" width="3.75" style="498" customWidth="1"/>
    <col min="4617" max="4617" width="2.5" style="498" customWidth="1"/>
    <col min="4618" max="4864" width="9" style="498"/>
    <col min="4865" max="4865" width="1.125" style="498" customWidth="1"/>
    <col min="4866" max="4867" width="15.625" style="498" customWidth="1"/>
    <col min="4868" max="4868" width="15.25" style="498" customWidth="1"/>
    <col min="4869" max="4869" width="17.5" style="498" customWidth="1"/>
    <col min="4870" max="4870" width="15.125" style="498" customWidth="1"/>
    <col min="4871" max="4871" width="15.25" style="498" customWidth="1"/>
    <col min="4872" max="4872" width="3.75" style="498" customWidth="1"/>
    <col min="4873" max="4873" width="2.5" style="498" customWidth="1"/>
    <col min="4874" max="5120" width="9" style="498"/>
    <col min="5121" max="5121" width="1.125" style="498" customWidth="1"/>
    <col min="5122" max="5123" width="15.625" style="498" customWidth="1"/>
    <col min="5124" max="5124" width="15.25" style="498" customWidth="1"/>
    <col min="5125" max="5125" width="17.5" style="498" customWidth="1"/>
    <col min="5126" max="5126" width="15.125" style="498" customWidth="1"/>
    <col min="5127" max="5127" width="15.25" style="498" customWidth="1"/>
    <col min="5128" max="5128" width="3.75" style="498" customWidth="1"/>
    <col min="5129" max="5129" width="2.5" style="498" customWidth="1"/>
    <col min="5130" max="5376" width="9" style="498"/>
    <col min="5377" max="5377" width="1.125" style="498" customWidth="1"/>
    <col min="5378" max="5379" width="15.625" style="498" customWidth="1"/>
    <col min="5380" max="5380" width="15.25" style="498" customWidth="1"/>
    <col min="5381" max="5381" width="17.5" style="498" customWidth="1"/>
    <col min="5382" max="5382" width="15.125" style="498" customWidth="1"/>
    <col min="5383" max="5383" width="15.25" style="498" customWidth="1"/>
    <col min="5384" max="5384" width="3.75" style="498" customWidth="1"/>
    <col min="5385" max="5385" width="2.5" style="498" customWidth="1"/>
    <col min="5386" max="5632" width="9" style="498"/>
    <col min="5633" max="5633" width="1.125" style="498" customWidth="1"/>
    <col min="5634" max="5635" width="15.625" style="498" customWidth="1"/>
    <col min="5636" max="5636" width="15.25" style="498" customWidth="1"/>
    <col min="5637" max="5637" width="17.5" style="498" customWidth="1"/>
    <col min="5638" max="5638" width="15.125" style="498" customWidth="1"/>
    <col min="5639" max="5639" width="15.25" style="498" customWidth="1"/>
    <col min="5640" max="5640" width="3.75" style="498" customWidth="1"/>
    <col min="5641" max="5641" width="2.5" style="498" customWidth="1"/>
    <col min="5642" max="5888" width="9" style="498"/>
    <col min="5889" max="5889" width="1.125" style="498" customWidth="1"/>
    <col min="5890" max="5891" width="15.625" style="498" customWidth="1"/>
    <col min="5892" max="5892" width="15.25" style="498" customWidth="1"/>
    <col min="5893" max="5893" width="17.5" style="498" customWidth="1"/>
    <col min="5894" max="5894" width="15.125" style="498" customWidth="1"/>
    <col min="5895" max="5895" width="15.25" style="498" customWidth="1"/>
    <col min="5896" max="5896" width="3.75" style="498" customWidth="1"/>
    <col min="5897" max="5897" width="2.5" style="498" customWidth="1"/>
    <col min="5898" max="6144" width="9" style="498"/>
    <col min="6145" max="6145" width="1.125" style="498" customWidth="1"/>
    <col min="6146" max="6147" width="15.625" style="498" customWidth="1"/>
    <col min="6148" max="6148" width="15.25" style="498" customWidth="1"/>
    <col min="6149" max="6149" width="17.5" style="498" customWidth="1"/>
    <col min="6150" max="6150" width="15.125" style="498" customWidth="1"/>
    <col min="6151" max="6151" width="15.25" style="498" customWidth="1"/>
    <col min="6152" max="6152" width="3.75" style="498" customWidth="1"/>
    <col min="6153" max="6153" width="2.5" style="498" customWidth="1"/>
    <col min="6154" max="6400" width="9" style="498"/>
    <col min="6401" max="6401" width="1.125" style="498" customWidth="1"/>
    <col min="6402" max="6403" width="15.625" style="498" customWidth="1"/>
    <col min="6404" max="6404" width="15.25" style="498" customWidth="1"/>
    <col min="6405" max="6405" width="17.5" style="498" customWidth="1"/>
    <col min="6406" max="6406" width="15.125" style="498" customWidth="1"/>
    <col min="6407" max="6407" width="15.25" style="498" customWidth="1"/>
    <col min="6408" max="6408" width="3.75" style="498" customWidth="1"/>
    <col min="6409" max="6409" width="2.5" style="498" customWidth="1"/>
    <col min="6410" max="6656" width="9" style="498"/>
    <col min="6657" max="6657" width="1.125" style="498" customWidth="1"/>
    <col min="6658" max="6659" width="15.625" style="498" customWidth="1"/>
    <col min="6660" max="6660" width="15.25" style="498" customWidth="1"/>
    <col min="6661" max="6661" width="17.5" style="498" customWidth="1"/>
    <col min="6662" max="6662" width="15.125" style="498" customWidth="1"/>
    <col min="6663" max="6663" width="15.25" style="498" customWidth="1"/>
    <col min="6664" max="6664" width="3.75" style="498" customWidth="1"/>
    <col min="6665" max="6665" width="2.5" style="498" customWidth="1"/>
    <col min="6666" max="6912" width="9" style="498"/>
    <col min="6913" max="6913" width="1.125" style="498" customWidth="1"/>
    <col min="6914" max="6915" width="15.625" style="498" customWidth="1"/>
    <col min="6916" max="6916" width="15.25" style="498" customWidth="1"/>
    <col min="6917" max="6917" width="17.5" style="498" customWidth="1"/>
    <col min="6918" max="6918" width="15.125" style="498" customWidth="1"/>
    <col min="6919" max="6919" width="15.25" style="498" customWidth="1"/>
    <col min="6920" max="6920" width="3.75" style="498" customWidth="1"/>
    <col min="6921" max="6921" width="2.5" style="498" customWidth="1"/>
    <col min="6922" max="7168" width="9" style="498"/>
    <col min="7169" max="7169" width="1.125" style="498" customWidth="1"/>
    <col min="7170" max="7171" width="15.625" style="498" customWidth="1"/>
    <col min="7172" max="7172" width="15.25" style="498" customWidth="1"/>
    <col min="7173" max="7173" width="17.5" style="498" customWidth="1"/>
    <col min="7174" max="7174" width="15.125" style="498" customWidth="1"/>
    <col min="7175" max="7175" width="15.25" style="498" customWidth="1"/>
    <col min="7176" max="7176" width="3.75" style="498" customWidth="1"/>
    <col min="7177" max="7177" width="2.5" style="498" customWidth="1"/>
    <col min="7178" max="7424" width="9" style="498"/>
    <col min="7425" max="7425" width="1.125" style="498" customWidth="1"/>
    <col min="7426" max="7427" width="15.625" style="498" customWidth="1"/>
    <col min="7428" max="7428" width="15.25" style="498" customWidth="1"/>
    <col min="7429" max="7429" width="17.5" style="498" customWidth="1"/>
    <col min="7430" max="7430" width="15.125" style="498" customWidth="1"/>
    <col min="7431" max="7431" width="15.25" style="498" customWidth="1"/>
    <col min="7432" max="7432" width="3.75" style="498" customWidth="1"/>
    <col min="7433" max="7433" width="2.5" style="498" customWidth="1"/>
    <col min="7434" max="7680" width="9" style="498"/>
    <col min="7681" max="7681" width="1.125" style="498" customWidth="1"/>
    <col min="7682" max="7683" width="15.625" style="498" customWidth="1"/>
    <col min="7684" max="7684" width="15.25" style="498" customWidth="1"/>
    <col min="7685" max="7685" width="17.5" style="498" customWidth="1"/>
    <col min="7686" max="7686" width="15.125" style="498" customWidth="1"/>
    <col min="7687" max="7687" width="15.25" style="498" customWidth="1"/>
    <col min="7688" max="7688" width="3.75" style="498" customWidth="1"/>
    <col min="7689" max="7689" width="2.5" style="498" customWidth="1"/>
    <col min="7690" max="7936" width="9" style="498"/>
    <col min="7937" max="7937" width="1.125" style="498" customWidth="1"/>
    <col min="7938" max="7939" width="15.625" style="498" customWidth="1"/>
    <col min="7940" max="7940" width="15.25" style="498" customWidth="1"/>
    <col min="7941" max="7941" width="17.5" style="498" customWidth="1"/>
    <col min="7942" max="7942" width="15.125" style="498" customWidth="1"/>
    <col min="7943" max="7943" width="15.25" style="498" customWidth="1"/>
    <col min="7944" max="7944" width="3.75" style="498" customWidth="1"/>
    <col min="7945" max="7945" width="2.5" style="498" customWidth="1"/>
    <col min="7946" max="8192" width="9" style="498"/>
    <col min="8193" max="8193" width="1.125" style="498" customWidth="1"/>
    <col min="8194" max="8195" width="15.625" style="498" customWidth="1"/>
    <col min="8196" max="8196" width="15.25" style="498" customWidth="1"/>
    <col min="8197" max="8197" width="17.5" style="498" customWidth="1"/>
    <col min="8198" max="8198" width="15.125" style="498" customWidth="1"/>
    <col min="8199" max="8199" width="15.25" style="498" customWidth="1"/>
    <col min="8200" max="8200" width="3.75" style="498" customWidth="1"/>
    <col min="8201" max="8201" width="2.5" style="498" customWidth="1"/>
    <col min="8202" max="8448" width="9" style="498"/>
    <col min="8449" max="8449" width="1.125" style="498" customWidth="1"/>
    <col min="8450" max="8451" width="15.625" style="498" customWidth="1"/>
    <col min="8452" max="8452" width="15.25" style="498" customWidth="1"/>
    <col min="8453" max="8453" width="17.5" style="498" customWidth="1"/>
    <col min="8454" max="8454" width="15.125" style="498" customWidth="1"/>
    <col min="8455" max="8455" width="15.25" style="498" customWidth="1"/>
    <col min="8456" max="8456" width="3.75" style="498" customWidth="1"/>
    <col min="8457" max="8457" width="2.5" style="498" customWidth="1"/>
    <col min="8458" max="8704" width="9" style="498"/>
    <col min="8705" max="8705" width="1.125" style="498" customWidth="1"/>
    <col min="8706" max="8707" width="15.625" style="498" customWidth="1"/>
    <col min="8708" max="8708" width="15.25" style="498" customWidth="1"/>
    <col min="8709" max="8709" width="17.5" style="498" customWidth="1"/>
    <col min="8710" max="8710" width="15.125" style="498" customWidth="1"/>
    <col min="8711" max="8711" width="15.25" style="498" customWidth="1"/>
    <col min="8712" max="8712" width="3.75" style="498" customWidth="1"/>
    <col min="8713" max="8713" width="2.5" style="498" customWidth="1"/>
    <col min="8714" max="8960" width="9" style="498"/>
    <col min="8961" max="8961" width="1.125" style="498" customWidth="1"/>
    <col min="8962" max="8963" width="15.625" style="498" customWidth="1"/>
    <col min="8964" max="8964" width="15.25" style="498" customWidth="1"/>
    <col min="8965" max="8965" width="17.5" style="498" customWidth="1"/>
    <col min="8966" max="8966" width="15.125" style="498" customWidth="1"/>
    <col min="8967" max="8967" width="15.25" style="498" customWidth="1"/>
    <col min="8968" max="8968" width="3.75" style="498" customWidth="1"/>
    <col min="8969" max="8969" width="2.5" style="498" customWidth="1"/>
    <col min="8970" max="9216" width="9" style="498"/>
    <col min="9217" max="9217" width="1.125" style="498" customWidth="1"/>
    <col min="9218" max="9219" width="15.625" style="498" customWidth="1"/>
    <col min="9220" max="9220" width="15.25" style="498" customWidth="1"/>
    <col min="9221" max="9221" width="17.5" style="498" customWidth="1"/>
    <col min="9222" max="9222" width="15.125" style="498" customWidth="1"/>
    <col min="9223" max="9223" width="15.25" style="498" customWidth="1"/>
    <col min="9224" max="9224" width="3.75" style="498" customWidth="1"/>
    <col min="9225" max="9225" width="2.5" style="498" customWidth="1"/>
    <col min="9226" max="9472" width="9" style="498"/>
    <col min="9473" max="9473" width="1.125" style="498" customWidth="1"/>
    <col min="9474" max="9475" width="15.625" style="498" customWidth="1"/>
    <col min="9476" max="9476" width="15.25" style="498" customWidth="1"/>
    <col min="9477" max="9477" width="17.5" style="498" customWidth="1"/>
    <col min="9478" max="9478" width="15.125" style="498" customWidth="1"/>
    <col min="9479" max="9479" width="15.25" style="498" customWidth="1"/>
    <col min="9480" max="9480" width="3.75" style="498" customWidth="1"/>
    <col min="9481" max="9481" width="2.5" style="498" customWidth="1"/>
    <col min="9482" max="9728" width="9" style="498"/>
    <col min="9729" max="9729" width="1.125" style="498" customWidth="1"/>
    <col min="9730" max="9731" width="15.625" style="498" customWidth="1"/>
    <col min="9732" max="9732" width="15.25" style="498" customWidth="1"/>
    <col min="9733" max="9733" width="17.5" style="498" customWidth="1"/>
    <col min="9734" max="9734" width="15.125" style="498" customWidth="1"/>
    <col min="9735" max="9735" width="15.25" style="498" customWidth="1"/>
    <col min="9736" max="9736" width="3.75" style="498" customWidth="1"/>
    <col min="9737" max="9737" width="2.5" style="498" customWidth="1"/>
    <col min="9738" max="9984" width="9" style="498"/>
    <col min="9985" max="9985" width="1.125" style="498" customWidth="1"/>
    <col min="9986" max="9987" width="15.625" style="498" customWidth="1"/>
    <col min="9988" max="9988" width="15.25" style="498" customWidth="1"/>
    <col min="9989" max="9989" width="17.5" style="498" customWidth="1"/>
    <col min="9990" max="9990" width="15.125" style="498" customWidth="1"/>
    <col min="9991" max="9991" width="15.25" style="498" customWidth="1"/>
    <col min="9992" max="9992" width="3.75" style="498" customWidth="1"/>
    <col min="9993" max="9993" width="2.5" style="498" customWidth="1"/>
    <col min="9994" max="10240" width="9" style="498"/>
    <col min="10241" max="10241" width="1.125" style="498" customWidth="1"/>
    <col min="10242" max="10243" width="15.625" style="498" customWidth="1"/>
    <col min="10244" max="10244" width="15.25" style="498" customWidth="1"/>
    <col min="10245" max="10245" width="17.5" style="498" customWidth="1"/>
    <col min="10246" max="10246" width="15.125" style="498" customWidth="1"/>
    <col min="10247" max="10247" width="15.25" style="498" customWidth="1"/>
    <col min="10248" max="10248" width="3.75" style="498" customWidth="1"/>
    <col min="10249" max="10249" width="2.5" style="498" customWidth="1"/>
    <col min="10250" max="10496" width="9" style="498"/>
    <col min="10497" max="10497" width="1.125" style="498" customWidth="1"/>
    <col min="10498" max="10499" width="15.625" style="498" customWidth="1"/>
    <col min="10500" max="10500" width="15.25" style="498" customWidth="1"/>
    <col min="10501" max="10501" width="17.5" style="498" customWidth="1"/>
    <col min="10502" max="10502" width="15.125" style="498" customWidth="1"/>
    <col min="10503" max="10503" width="15.25" style="498" customWidth="1"/>
    <col min="10504" max="10504" width="3.75" style="498" customWidth="1"/>
    <col min="10505" max="10505" width="2.5" style="498" customWidth="1"/>
    <col min="10506" max="10752" width="9" style="498"/>
    <col min="10753" max="10753" width="1.125" style="498" customWidth="1"/>
    <col min="10754" max="10755" width="15.625" style="498" customWidth="1"/>
    <col min="10756" max="10756" width="15.25" style="498" customWidth="1"/>
    <col min="10757" max="10757" width="17.5" style="498" customWidth="1"/>
    <col min="10758" max="10758" width="15.125" style="498" customWidth="1"/>
    <col min="10759" max="10759" width="15.25" style="498" customWidth="1"/>
    <col min="10760" max="10760" width="3.75" style="498" customWidth="1"/>
    <col min="10761" max="10761" width="2.5" style="498" customWidth="1"/>
    <col min="10762" max="11008" width="9" style="498"/>
    <col min="11009" max="11009" width="1.125" style="498" customWidth="1"/>
    <col min="11010" max="11011" width="15.625" style="498" customWidth="1"/>
    <col min="11012" max="11012" width="15.25" style="498" customWidth="1"/>
    <col min="11013" max="11013" width="17.5" style="498" customWidth="1"/>
    <col min="11014" max="11014" width="15.125" style="498" customWidth="1"/>
    <col min="11015" max="11015" width="15.25" style="498" customWidth="1"/>
    <col min="11016" max="11016" width="3.75" style="498" customWidth="1"/>
    <col min="11017" max="11017" width="2.5" style="498" customWidth="1"/>
    <col min="11018" max="11264" width="9" style="498"/>
    <col min="11265" max="11265" width="1.125" style="498" customWidth="1"/>
    <col min="11266" max="11267" width="15.625" style="498" customWidth="1"/>
    <col min="11268" max="11268" width="15.25" style="498" customWidth="1"/>
    <col min="11269" max="11269" width="17.5" style="498" customWidth="1"/>
    <col min="11270" max="11270" width="15.125" style="498" customWidth="1"/>
    <col min="11271" max="11271" width="15.25" style="498" customWidth="1"/>
    <col min="11272" max="11272" width="3.75" style="498" customWidth="1"/>
    <col min="11273" max="11273" width="2.5" style="498" customWidth="1"/>
    <col min="11274" max="11520" width="9" style="498"/>
    <col min="11521" max="11521" width="1.125" style="498" customWidth="1"/>
    <col min="11522" max="11523" width="15.625" style="498" customWidth="1"/>
    <col min="11524" max="11524" width="15.25" style="498" customWidth="1"/>
    <col min="11525" max="11525" width="17.5" style="498" customWidth="1"/>
    <col min="11526" max="11526" width="15.125" style="498" customWidth="1"/>
    <col min="11527" max="11527" width="15.25" style="498" customWidth="1"/>
    <col min="11528" max="11528" width="3.75" style="498" customWidth="1"/>
    <col min="11529" max="11529" width="2.5" style="498" customWidth="1"/>
    <col min="11530" max="11776" width="9" style="498"/>
    <col min="11777" max="11777" width="1.125" style="498" customWidth="1"/>
    <col min="11778" max="11779" width="15.625" style="498" customWidth="1"/>
    <col min="11780" max="11780" width="15.25" style="498" customWidth="1"/>
    <col min="11781" max="11781" width="17.5" style="498" customWidth="1"/>
    <col min="11782" max="11782" width="15.125" style="498" customWidth="1"/>
    <col min="11783" max="11783" width="15.25" style="498" customWidth="1"/>
    <col min="11784" max="11784" width="3.75" style="498" customWidth="1"/>
    <col min="11785" max="11785" width="2.5" style="498" customWidth="1"/>
    <col min="11786" max="12032" width="9" style="498"/>
    <col min="12033" max="12033" width="1.125" style="498" customWidth="1"/>
    <col min="12034" max="12035" width="15.625" style="498" customWidth="1"/>
    <col min="12036" max="12036" width="15.25" style="498" customWidth="1"/>
    <col min="12037" max="12037" width="17.5" style="498" customWidth="1"/>
    <col min="12038" max="12038" width="15.125" style="498" customWidth="1"/>
    <col min="12039" max="12039" width="15.25" style="498" customWidth="1"/>
    <col min="12040" max="12040" width="3.75" style="498" customWidth="1"/>
    <col min="12041" max="12041" width="2.5" style="498" customWidth="1"/>
    <col min="12042" max="12288" width="9" style="498"/>
    <col min="12289" max="12289" width="1.125" style="498" customWidth="1"/>
    <col min="12290" max="12291" width="15.625" style="498" customWidth="1"/>
    <col min="12292" max="12292" width="15.25" style="498" customWidth="1"/>
    <col min="12293" max="12293" width="17.5" style="498" customWidth="1"/>
    <col min="12294" max="12294" width="15.125" style="498" customWidth="1"/>
    <col min="12295" max="12295" width="15.25" style="498" customWidth="1"/>
    <col min="12296" max="12296" width="3.75" style="498" customWidth="1"/>
    <col min="12297" max="12297" width="2.5" style="498" customWidth="1"/>
    <col min="12298" max="12544" width="9" style="498"/>
    <col min="12545" max="12545" width="1.125" style="498" customWidth="1"/>
    <col min="12546" max="12547" width="15.625" style="498" customWidth="1"/>
    <col min="12548" max="12548" width="15.25" style="498" customWidth="1"/>
    <col min="12549" max="12549" width="17.5" style="498" customWidth="1"/>
    <col min="12550" max="12550" width="15.125" style="498" customWidth="1"/>
    <col min="12551" max="12551" width="15.25" style="498" customWidth="1"/>
    <col min="12552" max="12552" width="3.75" style="498" customWidth="1"/>
    <col min="12553" max="12553" width="2.5" style="498" customWidth="1"/>
    <col min="12554" max="12800" width="9" style="498"/>
    <col min="12801" max="12801" width="1.125" style="498" customWidth="1"/>
    <col min="12802" max="12803" width="15.625" style="498" customWidth="1"/>
    <col min="12804" max="12804" width="15.25" style="498" customWidth="1"/>
    <col min="12805" max="12805" width="17.5" style="498" customWidth="1"/>
    <col min="12806" max="12806" width="15.125" style="498" customWidth="1"/>
    <col min="12807" max="12807" width="15.25" style="498" customWidth="1"/>
    <col min="12808" max="12808" width="3.75" style="498" customWidth="1"/>
    <col min="12809" max="12809" width="2.5" style="498" customWidth="1"/>
    <col min="12810" max="13056" width="9" style="498"/>
    <col min="13057" max="13057" width="1.125" style="498" customWidth="1"/>
    <col min="13058" max="13059" width="15.625" style="498" customWidth="1"/>
    <col min="13060" max="13060" width="15.25" style="498" customWidth="1"/>
    <col min="13061" max="13061" width="17.5" style="498" customWidth="1"/>
    <col min="13062" max="13062" width="15.125" style="498" customWidth="1"/>
    <col min="13063" max="13063" width="15.25" style="498" customWidth="1"/>
    <col min="13064" max="13064" width="3.75" style="498" customWidth="1"/>
    <col min="13065" max="13065" width="2.5" style="498" customWidth="1"/>
    <col min="13066" max="13312" width="9" style="498"/>
    <col min="13313" max="13313" width="1.125" style="498" customWidth="1"/>
    <col min="13314" max="13315" width="15.625" style="498" customWidth="1"/>
    <col min="13316" max="13316" width="15.25" style="498" customWidth="1"/>
    <col min="13317" max="13317" width="17.5" style="498" customWidth="1"/>
    <col min="13318" max="13318" width="15.125" style="498" customWidth="1"/>
    <col min="13319" max="13319" width="15.25" style="498" customWidth="1"/>
    <col min="13320" max="13320" width="3.75" style="498" customWidth="1"/>
    <col min="13321" max="13321" width="2.5" style="498" customWidth="1"/>
    <col min="13322" max="13568" width="9" style="498"/>
    <col min="13569" max="13569" width="1.125" style="498" customWidth="1"/>
    <col min="13570" max="13571" width="15.625" style="498" customWidth="1"/>
    <col min="13572" max="13572" width="15.25" style="498" customWidth="1"/>
    <col min="13573" max="13573" width="17.5" style="498" customWidth="1"/>
    <col min="13574" max="13574" width="15.125" style="498" customWidth="1"/>
    <col min="13575" max="13575" width="15.25" style="498" customWidth="1"/>
    <col min="13576" max="13576" width="3.75" style="498" customWidth="1"/>
    <col min="13577" max="13577" width="2.5" style="498" customWidth="1"/>
    <col min="13578" max="13824" width="9" style="498"/>
    <col min="13825" max="13825" width="1.125" style="498" customWidth="1"/>
    <col min="13826" max="13827" width="15.625" style="498" customWidth="1"/>
    <col min="13828" max="13828" width="15.25" style="498" customWidth="1"/>
    <col min="13829" max="13829" width="17.5" style="498" customWidth="1"/>
    <col min="13830" max="13830" width="15.125" style="498" customWidth="1"/>
    <col min="13831" max="13831" width="15.25" style="498" customWidth="1"/>
    <col min="13832" max="13832" width="3.75" style="498" customWidth="1"/>
    <col min="13833" max="13833" width="2.5" style="498" customWidth="1"/>
    <col min="13834" max="14080" width="9" style="498"/>
    <col min="14081" max="14081" width="1.125" style="498" customWidth="1"/>
    <col min="14082" max="14083" width="15.625" style="498" customWidth="1"/>
    <col min="14084" max="14084" width="15.25" style="498" customWidth="1"/>
    <col min="14085" max="14085" width="17.5" style="498" customWidth="1"/>
    <col min="14086" max="14086" width="15.125" style="498" customWidth="1"/>
    <col min="14087" max="14087" width="15.25" style="498" customWidth="1"/>
    <col min="14088" max="14088" width="3.75" style="498" customWidth="1"/>
    <col min="14089" max="14089" width="2.5" style="498" customWidth="1"/>
    <col min="14090" max="14336" width="9" style="498"/>
    <col min="14337" max="14337" width="1.125" style="498" customWidth="1"/>
    <col min="14338" max="14339" width="15.625" style="498" customWidth="1"/>
    <col min="14340" max="14340" width="15.25" style="498" customWidth="1"/>
    <col min="14341" max="14341" width="17.5" style="498" customWidth="1"/>
    <col min="14342" max="14342" width="15.125" style="498" customWidth="1"/>
    <col min="14343" max="14343" width="15.25" style="498" customWidth="1"/>
    <col min="14344" max="14344" width="3.75" style="498" customWidth="1"/>
    <col min="14345" max="14345" width="2.5" style="498" customWidth="1"/>
    <col min="14346" max="14592" width="9" style="498"/>
    <col min="14593" max="14593" width="1.125" style="498" customWidth="1"/>
    <col min="14594" max="14595" width="15.625" style="498" customWidth="1"/>
    <col min="14596" max="14596" width="15.25" style="498" customWidth="1"/>
    <col min="14597" max="14597" width="17.5" style="498" customWidth="1"/>
    <col min="14598" max="14598" width="15.125" style="498" customWidth="1"/>
    <col min="14599" max="14599" width="15.25" style="498" customWidth="1"/>
    <col min="14600" max="14600" width="3.75" style="498" customWidth="1"/>
    <col min="14601" max="14601" width="2.5" style="498" customWidth="1"/>
    <col min="14602" max="14848" width="9" style="498"/>
    <col min="14849" max="14849" width="1.125" style="498" customWidth="1"/>
    <col min="14850" max="14851" width="15.625" style="498" customWidth="1"/>
    <col min="14852" max="14852" width="15.25" style="498" customWidth="1"/>
    <col min="14853" max="14853" width="17.5" style="498" customWidth="1"/>
    <col min="14854" max="14854" width="15.125" style="498" customWidth="1"/>
    <col min="14855" max="14855" width="15.25" style="498" customWidth="1"/>
    <col min="14856" max="14856" width="3.75" style="498" customWidth="1"/>
    <col min="14857" max="14857" width="2.5" style="498" customWidth="1"/>
    <col min="14858" max="15104" width="9" style="498"/>
    <col min="15105" max="15105" width="1.125" style="498" customWidth="1"/>
    <col min="15106" max="15107" width="15.625" style="498" customWidth="1"/>
    <col min="15108" max="15108" width="15.25" style="498" customWidth="1"/>
    <col min="15109" max="15109" width="17.5" style="498" customWidth="1"/>
    <col min="15110" max="15110" width="15.125" style="498" customWidth="1"/>
    <col min="15111" max="15111" width="15.25" style="498" customWidth="1"/>
    <col min="15112" max="15112" width="3.75" style="498" customWidth="1"/>
    <col min="15113" max="15113" width="2.5" style="498" customWidth="1"/>
    <col min="15114" max="15360" width="9" style="498"/>
    <col min="15361" max="15361" width="1.125" style="498" customWidth="1"/>
    <col min="15362" max="15363" width="15.625" style="498" customWidth="1"/>
    <col min="15364" max="15364" width="15.25" style="498" customWidth="1"/>
    <col min="15365" max="15365" width="17.5" style="498" customWidth="1"/>
    <col min="15366" max="15366" width="15.125" style="498" customWidth="1"/>
    <col min="15367" max="15367" width="15.25" style="498" customWidth="1"/>
    <col min="15368" max="15368" width="3.75" style="498" customWidth="1"/>
    <col min="15369" max="15369" width="2.5" style="498" customWidth="1"/>
    <col min="15370" max="15616" width="9" style="498"/>
    <col min="15617" max="15617" width="1.125" style="498" customWidth="1"/>
    <col min="15618" max="15619" width="15.625" style="498" customWidth="1"/>
    <col min="15620" max="15620" width="15.25" style="498" customWidth="1"/>
    <col min="15621" max="15621" width="17.5" style="498" customWidth="1"/>
    <col min="15622" max="15622" width="15.125" style="498" customWidth="1"/>
    <col min="15623" max="15623" width="15.25" style="498" customWidth="1"/>
    <col min="15624" max="15624" width="3.75" style="498" customWidth="1"/>
    <col min="15625" max="15625" width="2.5" style="498" customWidth="1"/>
    <col min="15626" max="15872" width="9" style="498"/>
    <col min="15873" max="15873" width="1.125" style="498" customWidth="1"/>
    <col min="15874" max="15875" width="15.625" style="498" customWidth="1"/>
    <col min="15876" max="15876" width="15.25" style="498" customWidth="1"/>
    <col min="15877" max="15877" width="17.5" style="498" customWidth="1"/>
    <col min="15878" max="15878" width="15.125" style="498" customWidth="1"/>
    <col min="15879" max="15879" width="15.25" style="498" customWidth="1"/>
    <col min="15880" max="15880" width="3.75" style="498" customWidth="1"/>
    <col min="15881" max="15881" width="2.5" style="498" customWidth="1"/>
    <col min="15882" max="16128" width="9" style="498"/>
    <col min="16129" max="16129" width="1.125" style="498" customWidth="1"/>
    <col min="16130" max="16131" width="15.625" style="498" customWidth="1"/>
    <col min="16132" max="16132" width="15.25" style="498" customWidth="1"/>
    <col min="16133" max="16133" width="17.5" style="498" customWidth="1"/>
    <col min="16134" max="16134" width="15.125" style="498" customWidth="1"/>
    <col min="16135" max="16135" width="15.25" style="498" customWidth="1"/>
    <col min="16136" max="16136" width="3.75" style="498" customWidth="1"/>
    <col min="16137" max="16137" width="2.5" style="498" customWidth="1"/>
    <col min="16138" max="16384" width="9" style="498"/>
  </cols>
  <sheetData>
    <row r="1" spans="2:7" ht="23.25" customHeight="1">
      <c r="B1" s="498" t="s">
        <v>538</v>
      </c>
    </row>
    <row r="2" spans="2:7" ht="22.5" customHeight="1">
      <c r="F2" s="626" t="s">
        <v>60</v>
      </c>
      <c r="G2" s="626"/>
    </row>
    <row r="3" spans="2:7" ht="15.75" customHeight="1">
      <c r="F3" s="538"/>
      <c r="G3" s="538"/>
    </row>
    <row r="4" spans="2:7" ht="27.75" customHeight="1">
      <c r="B4" s="749" t="s">
        <v>521</v>
      </c>
      <c r="C4" s="749"/>
      <c r="D4" s="749"/>
      <c r="E4" s="749"/>
      <c r="F4" s="749"/>
      <c r="G4" s="749"/>
    </row>
    <row r="5" spans="2:7" ht="21.75" customHeight="1">
      <c r="B5" s="511"/>
      <c r="C5" s="511"/>
      <c r="D5" s="511"/>
      <c r="E5" s="511"/>
      <c r="F5" s="511"/>
      <c r="G5" s="511"/>
    </row>
    <row r="6" spans="2:7" ht="21.75" customHeight="1">
      <c r="B6" s="737" t="s">
        <v>522</v>
      </c>
      <c r="C6" s="737"/>
      <c r="D6" s="628"/>
      <c r="E6" s="629"/>
      <c r="F6" s="629"/>
      <c r="G6" s="630"/>
    </row>
    <row r="7" spans="2:7" ht="21.75" customHeight="1">
      <c r="B7" s="737" t="s">
        <v>523</v>
      </c>
      <c r="C7" s="737"/>
      <c r="D7" s="628" t="s">
        <v>524</v>
      </c>
      <c r="E7" s="629"/>
      <c r="F7" s="629"/>
      <c r="G7" s="630"/>
    </row>
    <row r="8" spans="2:7" ht="18" customHeight="1" thickBot="1">
      <c r="B8" s="1384"/>
      <c r="C8" s="1384"/>
      <c r="D8" s="1384"/>
      <c r="E8" s="1384"/>
      <c r="F8" s="1384"/>
      <c r="G8" s="1384"/>
    </row>
    <row r="9" spans="2:7" ht="22.5" customHeight="1">
      <c r="B9" s="1385" t="s">
        <v>525</v>
      </c>
      <c r="C9" s="1386" t="s">
        <v>526</v>
      </c>
      <c r="D9" s="1387"/>
      <c r="E9" s="1387"/>
      <c r="F9" s="1387"/>
      <c r="G9" s="1388"/>
    </row>
    <row r="10" spans="2:7" ht="35.25" customHeight="1">
      <c r="B10" s="1389"/>
      <c r="C10" s="1390"/>
      <c r="D10" s="1391" t="s">
        <v>527</v>
      </c>
      <c r="E10" s="1391"/>
      <c r="F10" s="1391"/>
      <c r="G10" s="1392"/>
    </row>
    <row r="11" spans="2:7" ht="22.5" customHeight="1">
      <c r="B11" s="1389"/>
      <c r="C11" s="1393" t="s">
        <v>528</v>
      </c>
      <c r="D11" s="1394"/>
      <c r="E11" s="1394"/>
      <c r="F11" s="1394"/>
      <c r="G11" s="1395"/>
    </row>
    <row r="12" spans="2:7" ht="35.25" customHeight="1">
      <c r="B12" s="1389"/>
      <c r="C12" s="1390"/>
      <c r="D12" s="1391" t="s">
        <v>527</v>
      </c>
      <c r="E12" s="1391"/>
      <c r="F12" s="1391"/>
      <c r="G12" s="1392"/>
    </row>
    <row r="13" spans="2:7" ht="22.5" customHeight="1">
      <c r="B13" s="1389"/>
      <c r="C13" s="1393" t="s">
        <v>529</v>
      </c>
      <c r="D13" s="1394"/>
      <c r="E13" s="1394"/>
      <c r="F13" s="1394"/>
      <c r="G13" s="1395"/>
    </row>
    <row r="14" spans="2:7" ht="35.25" customHeight="1">
      <c r="B14" s="1389"/>
      <c r="C14" s="1390"/>
      <c r="D14" s="1391" t="s">
        <v>527</v>
      </c>
      <c r="E14" s="1391"/>
      <c r="F14" s="1391"/>
      <c r="G14" s="1392"/>
    </row>
    <row r="15" spans="2:7" ht="22.5" customHeight="1">
      <c r="B15" s="1389"/>
      <c r="C15" s="1393" t="s">
        <v>530</v>
      </c>
      <c r="D15" s="1394"/>
      <c r="E15" s="1394"/>
      <c r="F15" s="1394"/>
      <c r="G15" s="1395"/>
    </row>
    <row r="16" spans="2:7" ht="35.25" customHeight="1">
      <c r="B16" s="1389"/>
      <c r="C16" s="1390"/>
      <c r="D16" s="1391" t="s">
        <v>527</v>
      </c>
      <c r="E16" s="1391"/>
      <c r="F16" s="1391"/>
      <c r="G16" s="1392"/>
    </row>
    <row r="17" spans="2:7" ht="22.5" customHeight="1">
      <c r="B17" s="1389"/>
      <c r="C17" s="1393" t="s">
        <v>531</v>
      </c>
      <c r="D17" s="1394"/>
      <c r="E17" s="1394"/>
      <c r="F17" s="1394"/>
      <c r="G17" s="1395"/>
    </row>
    <row r="18" spans="2:7" ht="35.25" customHeight="1">
      <c r="B18" s="1389"/>
      <c r="C18" s="1390"/>
      <c r="D18" s="1391" t="s">
        <v>527</v>
      </c>
      <c r="E18" s="1391"/>
      <c r="F18" s="1391"/>
      <c r="G18" s="1392"/>
    </row>
    <row r="19" spans="2:7" ht="22.5" customHeight="1">
      <c r="B19" s="1389"/>
      <c r="C19" s="1393" t="s">
        <v>532</v>
      </c>
      <c r="D19" s="1394"/>
      <c r="E19" s="1394"/>
      <c r="F19" s="1394"/>
      <c r="G19" s="1395"/>
    </row>
    <row r="20" spans="2:7" ht="35.25" customHeight="1" thickBot="1">
      <c r="B20" s="1396"/>
      <c r="C20" s="1397"/>
      <c r="D20" s="1398" t="s">
        <v>527</v>
      </c>
      <c r="E20" s="1398"/>
      <c r="F20" s="1398"/>
      <c r="G20" s="1399"/>
    </row>
    <row r="21" spans="2:7" ht="31.5" customHeight="1">
      <c r="B21" s="1400" t="s">
        <v>533</v>
      </c>
      <c r="C21" s="1387" t="s">
        <v>534</v>
      </c>
      <c r="D21" s="1387"/>
      <c r="E21" s="1387"/>
      <c r="F21" s="1387"/>
      <c r="G21" s="1388"/>
    </row>
    <row r="22" spans="2:7" ht="35.25" customHeight="1">
      <c r="B22" s="1401"/>
      <c r="C22" s="1402"/>
      <c r="D22" s="1403" t="s">
        <v>535</v>
      </c>
      <c r="E22" s="1403"/>
      <c r="F22" s="1403"/>
      <c r="G22" s="1404"/>
    </row>
    <row r="23" spans="2:7" ht="22.5" customHeight="1">
      <c r="B23" s="1401"/>
      <c r="C23" s="1394" t="s">
        <v>536</v>
      </c>
      <c r="D23" s="1394"/>
      <c r="E23" s="1394"/>
      <c r="F23" s="1394"/>
      <c r="G23" s="1395"/>
    </row>
    <row r="24" spans="2:7" ht="35.25" customHeight="1" thickBot="1">
      <c r="B24" s="1405"/>
      <c r="C24" s="1406"/>
      <c r="D24" s="1407" t="s">
        <v>535</v>
      </c>
      <c r="E24" s="1407"/>
      <c r="F24" s="1407"/>
      <c r="G24" s="1408"/>
    </row>
    <row r="25" spans="2:7" ht="52.5" customHeight="1">
      <c r="B25" s="1409" t="s">
        <v>537</v>
      </c>
      <c r="C25" s="1409"/>
      <c r="D25" s="1409"/>
      <c r="E25" s="1409"/>
      <c r="F25" s="1409"/>
      <c r="G25" s="1409"/>
    </row>
    <row r="26" spans="2:7">
      <c r="B26" s="1410"/>
      <c r="C26" s="1410"/>
      <c r="D26" s="1410"/>
      <c r="E26" s="1410"/>
      <c r="F26" s="1410"/>
      <c r="G26" s="1410"/>
    </row>
    <row r="27" spans="2:7">
      <c r="B27" s="1410"/>
      <c r="C27" s="1410"/>
      <c r="D27" s="1410"/>
      <c r="E27" s="1410"/>
      <c r="F27" s="1410"/>
      <c r="G27" s="1410"/>
    </row>
  </sheetData>
  <mergeCells count="26">
    <mergeCell ref="B25:G25"/>
    <mergeCell ref="B26:G27"/>
    <mergeCell ref="D18:G18"/>
    <mergeCell ref="C19:G19"/>
    <mergeCell ref="D20:G20"/>
    <mergeCell ref="B21:B24"/>
    <mergeCell ref="C21:G21"/>
    <mergeCell ref="D22:G22"/>
    <mergeCell ref="C23:G23"/>
    <mergeCell ref="D24:G24"/>
    <mergeCell ref="B9:B20"/>
    <mergeCell ref="C9:G9"/>
    <mergeCell ref="D10:G10"/>
    <mergeCell ref="C11:G11"/>
    <mergeCell ref="D12:G12"/>
    <mergeCell ref="C13:G13"/>
    <mergeCell ref="D14:G14"/>
    <mergeCell ref="C15:G15"/>
    <mergeCell ref="D16:G16"/>
    <mergeCell ref="C17:G17"/>
    <mergeCell ref="F2:G2"/>
    <mergeCell ref="B4:G4"/>
    <mergeCell ref="B6:C6"/>
    <mergeCell ref="D6:G6"/>
    <mergeCell ref="B7:C7"/>
    <mergeCell ref="D7:G7"/>
  </mergeCells>
  <phoneticPr fontId="19"/>
  <pageMargins left="0.70866141732283472" right="0.70866141732283472" top="0.74803149606299213" bottom="0.74803149606299213" header="0.31496062992125984" footer="0.31496062992125984"/>
  <pageSetup paperSize="9" scale="83"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13"/>
  <sheetViews>
    <sheetView view="pageBreakPreview" zoomScaleNormal="100" zoomScaleSheetLayoutView="100" workbookViewId="0">
      <selection activeCell="B7" sqref="B7:F7"/>
    </sheetView>
  </sheetViews>
  <sheetFormatPr defaultRowHeight="13.5"/>
  <cols>
    <col min="1" max="1" width="26.375" style="498" customWidth="1"/>
    <col min="2" max="2" width="15.625" style="498" customWidth="1"/>
    <col min="3" max="3" width="15.25" style="498" customWidth="1"/>
    <col min="4" max="4" width="17.5" style="498" customWidth="1"/>
    <col min="5" max="5" width="15" style="498" customWidth="1"/>
    <col min="6" max="6" width="15.25" style="498" hidden="1" customWidth="1"/>
    <col min="7" max="7" width="1.75" style="498" customWidth="1"/>
    <col min="8" max="8" width="2.5" style="498" customWidth="1"/>
    <col min="9" max="255" width="9" style="498"/>
    <col min="256" max="256" width="1.125" style="498" customWidth="1"/>
    <col min="257" max="258" width="15.625" style="498" customWidth="1"/>
    <col min="259" max="259" width="15.25" style="498" customWidth="1"/>
    <col min="260" max="260" width="17.5" style="498" customWidth="1"/>
    <col min="261" max="261" width="15.125" style="498" customWidth="1"/>
    <col min="262" max="262" width="15.25" style="498" customWidth="1"/>
    <col min="263" max="263" width="3.75" style="498" customWidth="1"/>
    <col min="264" max="264" width="2.5" style="498" customWidth="1"/>
    <col min="265" max="511" width="9" style="498"/>
    <col min="512" max="512" width="1.125" style="498" customWidth="1"/>
    <col min="513" max="514" width="15.625" style="498" customWidth="1"/>
    <col min="515" max="515" width="15.25" style="498" customWidth="1"/>
    <col min="516" max="516" width="17.5" style="498" customWidth="1"/>
    <col min="517" max="517" width="15.125" style="498" customWidth="1"/>
    <col min="518" max="518" width="15.25" style="498" customWidth="1"/>
    <col min="519" max="519" width="3.75" style="498" customWidth="1"/>
    <col min="520" max="520" width="2.5" style="498" customWidth="1"/>
    <col min="521" max="767" width="9" style="498"/>
    <col min="768" max="768" width="1.125" style="498" customWidth="1"/>
    <col min="769" max="770" width="15.625" style="498" customWidth="1"/>
    <col min="771" max="771" width="15.25" style="498" customWidth="1"/>
    <col min="772" max="772" width="17.5" style="498" customWidth="1"/>
    <col min="773" max="773" width="15.125" style="498" customWidth="1"/>
    <col min="774" max="774" width="15.25" style="498" customWidth="1"/>
    <col min="775" max="775" width="3.75" style="498" customWidth="1"/>
    <col min="776" max="776" width="2.5" style="498" customWidth="1"/>
    <col min="777" max="1023" width="9" style="498"/>
    <col min="1024" max="1024" width="1.125" style="498" customWidth="1"/>
    <col min="1025" max="1026" width="15.625" style="498" customWidth="1"/>
    <col min="1027" max="1027" width="15.25" style="498" customWidth="1"/>
    <col min="1028" max="1028" width="17.5" style="498" customWidth="1"/>
    <col min="1029" max="1029" width="15.125" style="498" customWidth="1"/>
    <col min="1030" max="1030" width="15.25" style="498" customWidth="1"/>
    <col min="1031" max="1031" width="3.75" style="498" customWidth="1"/>
    <col min="1032" max="1032" width="2.5" style="498" customWidth="1"/>
    <col min="1033" max="1279" width="9" style="498"/>
    <col min="1280" max="1280" width="1.125" style="498" customWidth="1"/>
    <col min="1281" max="1282" width="15.625" style="498" customWidth="1"/>
    <col min="1283" max="1283" width="15.25" style="498" customWidth="1"/>
    <col min="1284" max="1284" width="17.5" style="498" customWidth="1"/>
    <col min="1285" max="1285" width="15.125" style="498" customWidth="1"/>
    <col min="1286" max="1286" width="15.25" style="498" customWidth="1"/>
    <col min="1287" max="1287" width="3.75" style="498" customWidth="1"/>
    <col min="1288" max="1288" width="2.5" style="498" customWidth="1"/>
    <col min="1289" max="1535" width="9" style="498"/>
    <col min="1536" max="1536" width="1.125" style="498" customWidth="1"/>
    <col min="1537" max="1538" width="15.625" style="498" customWidth="1"/>
    <col min="1539" max="1539" width="15.25" style="498" customWidth="1"/>
    <col min="1540" max="1540" width="17.5" style="498" customWidth="1"/>
    <col min="1541" max="1541" width="15.125" style="498" customWidth="1"/>
    <col min="1542" max="1542" width="15.25" style="498" customWidth="1"/>
    <col min="1543" max="1543" width="3.75" style="498" customWidth="1"/>
    <col min="1544" max="1544" width="2.5" style="498" customWidth="1"/>
    <col min="1545" max="1791" width="9" style="498"/>
    <col min="1792" max="1792" width="1.125" style="498" customWidth="1"/>
    <col min="1793" max="1794" width="15.625" style="498" customWidth="1"/>
    <col min="1795" max="1795" width="15.25" style="498" customWidth="1"/>
    <col min="1796" max="1796" width="17.5" style="498" customWidth="1"/>
    <col min="1797" max="1797" width="15.125" style="498" customWidth="1"/>
    <col min="1798" max="1798" width="15.25" style="498" customWidth="1"/>
    <col min="1799" max="1799" width="3.75" style="498" customWidth="1"/>
    <col min="1800" max="1800" width="2.5" style="498" customWidth="1"/>
    <col min="1801" max="2047" width="9" style="498"/>
    <col min="2048" max="2048" width="1.125" style="498" customWidth="1"/>
    <col min="2049" max="2050" width="15.625" style="498" customWidth="1"/>
    <col min="2051" max="2051" width="15.25" style="498" customWidth="1"/>
    <col min="2052" max="2052" width="17.5" style="498" customWidth="1"/>
    <col min="2053" max="2053" width="15.125" style="498" customWidth="1"/>
    <col min="2054" max="2054" width="15.25" style="498" customWidth="1"/>
    <col min="2055" max="2055" width="3.75" style="498" customWidth="1"/>
    <col min="2056" max="2056" width="2.5" style="498" customWidth="1"/>
    <col min="2057" max="2303" width="9" style="498"/>
    <col min="2304" max="2304" width="1.125" style="498" customWidth="1"/>
    <col min="2305" max="2306" width="15.625" style="498" customWidth="1"/>
    <col min="2307" max="2307" width="15.25" style="498" customWidth="1"/>
    <col min="2308" max="2308" width="17.5" style="498" customWidth="1"/>
    <col min="2309" max="2309" width="15.125" style="498" customWidth="1"/>
    <col min="2310" max="2310" width="15.25" style="498" customWidth="1"/>
    <col min="2311" max="2311" width="3.75" style="498" customWidth="1"/>
    <col min="2312" max="2312" width="2.5" style="498" customWidth="1"/>
    <col min="2313" max="2559" width="9" style="498"/>
    <col min="2560" max="2560" width="1.125" style="498" customWidth="1"/>
    <col min="2561" max="2562" width="15.625" style="498" customWidth="1"/>
    <col min="2563" max="2563" width="15.25" style="498" customWidth="1"/>
    <col min="2564" max="2564" width="17.5" style="498" customWidth="1"/>
    <col min="2565" max="2565" width="15.125" style="498" customWidth="1"/>
    <col min="2566" max="2566" width="15.25" style="498" customWidth="1"/>
    <col min="2567" max="2567" width="3.75" style="498" customWidth="1"/>
    <col min="2568" max="2568" width="2.5" style="498" customWidth="1"/>
    <col min="2569" max="2815" width="9" style="498"/>
    <col min="2816" max="2816" width="1.125" style="498" customWidth="1"/>
    <col min="2817" max="2818" width="15.625" style="498" customWidth="1"/>
    <col min="2819" max="2819" width="15.25" style="498" customWidth="1"/>
    <col min="2820" max="2820" width="17.5" style="498" customWidth="1"/>
    <col min="2821" max="2821" width="15.125" style="498" customWidth="1"/>
    <col min="2822" max="2822" width="15.25" style="498" customWidth="1"/>
    <col min="2823" max="2823" width="3.75" style="498" customWidth="1"/>
    <col min="2824" max="2824" width="2.5" style="498" customWidth="1"/>
    <col min="2825" max="3071" width="9" style="498"/>
    <col min="3072" max="3072" width="1.125" style="498" customWidth="1"/>
    <col min="3073" max="3074" width="15.625" style="498" customWidth="1"/>
    <col min="3075" max="3075" width="15.25" style="498" customWidth="1"/>
    <col min="3076" max="3076" width="17.5" style="498" customWidth="1"/>
    <col min="3077" max="3077" width="15.125" style="498" customWidth="1"/>
    <col min="3078" max="3078" width="15.25" style="498" customWidth="1"/>
    <col min="3079" max="3079" width="3.75" style="498" customWidth="1"/>
    <col min="3080" max="3080" width="2.5" style="498" customWidth="1"/>
    <col min="3081" max="3327" width="9" style="498"/>
    <col min="3328" max="3328" width="1.125" style="498" customWidth="1"/>
    <col min="3329" max="3330" width="15.625" style="498" customWidth="1"/>
    <col min="3331" max="3331" width="15.25" style="498" customWidth="1"/>
    <col min="3332" max="3332" width="17.5" style="498" customWidth="1"/>
    <col min="3333" max="3333" width="15.125" style="498" customWidth="1"/>
    <col min="3334" max="3334" width="15.25" style="498" customWidth="1"/>
    <col min="3335" max="3335" width="3.75" style="498" customWidth="1"/>
    <col min="3336" max="3336" width="2.5" style="498" customWidth="1"/>
    <col min="3337" max="3583" width="9" style="498"/>
    <col min="3584" max="3584" width="1.125" style="498" customWidth="1"/>
    <col min="3585" max="3586" width="15.625" style="498" customWidth="1"/>
    <col min="3587" max="3587" width="15.25" style="498" customWidth="1"/>
    <col min="3588" max="3588" width="17.5" style="498" customWidth="1"/>
    <col min="3589" max="3589" width="15.125" style="498" customWidth="1"/>
    <col min="3590" max="3590" width="15.25" style="498" customWidth="1"/>
    <col min="3591" max="3591" width="3.75" style="498" customWidth="1"/>
    <col min="3592" max="3592" width="2.5" style="498" customWidth="1"/>
    <col min="3593" max="3839" width="9" style="498"/>
    <col min="3840" max="3840" width="1.125" style="498" customWidth="1"/>
    <col min="3841" max="3842" width="15.625" style="498" customWidth="1"/>
    <col min="3843" max="3843" width="15.25" style="498" customWidth="1"/>
    <col min="3844" max="3844" width="17.5" style="498" customWidth="1"/>
    <col min="3845" max="3845" width="15.125" style="498" customWidth="1"/>
    <col min="3846" max="3846" width="15.25" style="498" customWidth="1"/>
    <col min="3847" max="3847" width="3.75" style="498" customWidth="1"/>
    <col min="3848" max="3848" width="2.5" style="498" customWidth="1"/>
    <col min="3849" max="4095" width="9" style="498"/>
    <col min="4096" max="4096" width="1.125" style="498" customWidth="1"/>
    <col min="4097" max="4098" width="15.625" style="498" customWidth="1"/>
    <col min="4099" max="4099" width="15.25" style="498" customWidth="1"/>
    <col min="4100" max="4100" width="17.5" style="498" customWidth="1"/>
    <col min="4101" max="4101" width="15.125" style="498" customWidth="1"/>
    <col min="4102" max="4102" width="15.25" style="498" customWidth="1"/>
    <col min="4103" max="4103" width="3.75" style="498" customWidth="1"/>
    <col min="4104" max="4104" width="2.5" style="498" customWidth="1"/>
    <col min="4105" max="4351" width="9" style="498"/>
    <col min="4352" max="4352" width="1.125" style="498" customWidth="1"/>
    <col min="4353" max="4354" width="15.625" style="498" customWidth="1"/>
    <col min="4355" max="4355" width="15.25" style="498" customWidth="1"/>
    <col min="4356" max="4356" width="17.5" style="498" customWidth="1"/>
    <col min="4357" max="4357" width="15.125" style="498" customWidth="1"/>
    <col min="4358" max="4358" width="15.25" style="498" customWidth="1"/>
    <col min="4359" max="4359" width="3.75" style="498" customWidth="1"/>
    <col min="4360" max="4360" width="2.5" style="498" customWidth="1"/>
    <col min="4361" max="4607" width="9" style="498"/>
    <col min="4608" max="4608" width="1.125" style="498" customWidth="1"/>
    <col min="4609" max="4610" width="15.625" style="498" customWidth="1"/>
    <col min="4611" max="4611" width="15.25" style="498" customWidth="1"/>
    <col min="4612" max="4612" width="17.5" style="498" customWidth="1"/>
    <col min="4613" max="4613" width="15.125" style="498" customWidth="1"/>
    <col min="4614" max="4614" width="15.25" style="498" customWidth="1"/>
    <col min="4615" max="4615" width="3.75" style="498" customWidth="1"/>
    <col min="4616" max="4616" width="2.5" style="498" customWidth="1"/>
    <col min="4617" max="4863" width="9" style="498"/>
    <col min="4864" max="4864" width="1.125" style="498" customWidth="1"/>
    <col min="4865" max="4866" width="15.625" style="498" customWidth="1"/>
    <col min="4867" max="4867" width="15.25" style="498" customWidth="1"/>
    <col min="4868" max="4868" width="17.5" style="498" customWidth="1"/>
    <col min="4869" max="4869" width="15.125" style="498" customWidth="1"/>
    <col min="4870" max="4870" width="15.25" style="498" customWidth="1"/>
    <col min="4871" max="4871" width="3.75" style="498" customWidth="1"/>
    <col min="4872" max="4872" width="2.5" style="498" customWidth="1"/>
    <col min="4873" max="5119" width="9" style="498"/>
    <col min="5120" max="5120" width="1.125" style="498" customWidth="1"/>
    <col min="5121" max="5122" width="15.625" style="498" customWidth="1"/>
    <col min="5123" max="5123" width="15.25" style="498" customWidth="1"/>
    <col min="5124" max="5124" width="17.5" style="498" customWidth="1"/>
    <col min="5125" max="5125" width="15.125" style="498" customWidth="1"/>
    <col min="5126" max="5126" width="15.25" style="498" customWidth="1"/>
    <col min="5127" max="5127" width="3.75" style="498" customWidth="1"/>
    <col min="5128" max="5128" width="2.5" style="498" customWidth="1"/>
    <col min="5129" max="5375" width="9" style="498"/>
    <col min="5376" max="5376" width="1.125" style="498" customWidth="1"/>
    <col min="5377" max="5378" width="15.625" style="498" customWidth="1"/>
    <col min="5379" max="5379" width="15.25" style="498" customWidth="1"/>
    <col min="5380" max="5380" width="17.5" style="498" customWidth="1"/>
    <col min="5381" max="5381" width="15.125" style="498" customWidth="1"/>
    <col min="5382" max="5382" width="15.25" style="498" customWidth="1"/>
    <col min="5383" max="5383" width="3.75" style="498" customWidth="1"/>
    <col min="5384" max="5384" width="2.5" style="498" customWidth="1"/>
    <col min="5385" max="5631" width="9" style="498"/>
    <col min="5632" max="5632" width="1.125" style="498" customWidth="1"/>
    <col min="5633" max="5634" width="15.625" style="498" customWidth="1"/>
    <col min="5635" max="5635" width="15.25" style="498" customWidth="1"/>
    <col min="5636" max="5636" width="17.5" style="498" customWidth="1"/>
    <col min="5637" max="5637" width="15.125" style="498" customWidth="1"/>
    <col min="5638" max="5638" width="15.25" style="498" customWidth="1"/>
    <col min="5639" max="5639" width="3.75" style="498" customWidth="1"/>
    <col min="5640" max="5640" width="2.5" style="498" customWidth="1"/>
    <col min="5641" max="5887" width="9" style="498"/>
    <col min="5888" max="5888" width="1.125" style="498" customWidth="1"/>
    <col min="5889" max="5890" width="15.625" style="498" customWidth="1"/>
    <col min="5891" max="5891" width="15.25" style="498" customWidth="1"/>
    <col min="5892" max="5892" width="17.5" style="498" customWidth="1"/>
    <col min="5893" max="5893" width="15.125" style="498" customWidth="1"/>
    <col min="5894" max="5894" width="15.25" style="498" customWidth="1"/>
    <col min="5895" max="5895" width="3.75" style="498" customWidth="1"/>
    <col min="5896" max="5896" width="2.5" style="498" customWidth="1"/>
    <col min="5897" max="6143" width="9" style="498"/>
    <col min="6144" max="6144" width="1.125" style="498" customWidth="1"/>
    <col min="6145" max="6146" width="15.625" style="498" customWidth="1"/>
    <col min="6147" max="6147" width="15.25" style="498" customWidth="1"/>
    <col min="6148" max="6148" width="17.5" style="498" customWidth="1"/>
    <col min="6149" max="6149" width="15.125" style="498" customWidth="1"/>
    <col min="6150" max="6150" width="15.25" style="498" customWidth="1"/>
    <col min="6151" max="6151" width="3.75" style="498" customWidth="1"/>
    <col min="6152" max="6152" width="2.5" style="498" customWidth="1"/>
    <col min="6153" max="6399" width="9" style="498"/>
    <col min="6400" max="6400" width="1.125" style="498" customWidth="1"/>
    <col min="6401" max="6402" width="15.625" style="498" customWidth="1"/>
    <col min="6403" max="6403" width="15.25" style="498" customWidth="1"/>
    <col min="6404" max="6404" width="17.5" style="498" customWidth="1"/>
    <col min="6405" max="6405" width="15.125" style="498" customWidth="1"/>
    <col min="6406" max="6406" width="15.25" style="498" customWidth="1"/>
    <col min="6407" max="6407" width="3.75" style="498" customWidth="1"/>
    <col min="6408" max="6408" width="2.5" style="498" customWidth="1"/>
    <col min="6409" max="6655" width="9" style="498"/>
    <col min="6656" max="6656" width="1.125" style="498" customWidth="1"/>
    <col min="6657" max="6658" width="15.625" style="498" customWidth="1"/>
    <col min="6659" max="6659" width="15.25" style="498" customWidth="1"/>
    <col min="6660" max="6660" width="17.5" style="498" customWidth="1"/>
    <col min="6661" max="6661" width="15.125" style="498" customWidth="1"/>
    <col min="6662" max="6662" width="15.25" style="498" customWidth="1"/>
    <col min="6663" max="6663" width="3.75" style="498" customWidth="1"/>
    <col min="6664" max="6664" width="2.5" style="498" customWidth="1"/>
    <col min="6665" max="6911" width="9" style="498"/>
    <col min="6912" max="6912" width="1.125" style="498" customWidth="1"/>
    <col min="6913" max="6914" width="15.625" style="498" customWidth="1"/>
    <col min="6915" max="6915" width="15.25" style="498" customWidth="1"/>
    <col min="6916" max="6916" width="17.5" style="498" customWidth="1"/>
    <col min="6917" max="6917" width="15.125" style="498" customWidth="1"/>
    <col min="6918" max="6918" width="15.25" style="498" customWidth="1"/>
    <col min="6919" max="6919" width="3.75" style="498" customWidth="1"/>
    <col min="6920" max="6920" width="2.5" style="498" customWidth="1"/>
    <col min="6921" max="7167" width="9" style="498"/>
    <col min="7168" max="7168" width="1.125" style="498" customWidth="1"/>
    <col min="7169" max="7170" width="15.625" style="498" customWidth="1"/>
    <col min="7171" max="7171" width="15.25" style="498" customWidth="1"/>
    <col min="7172" max="7172" width="17.5" style="498" customWidth="1"/>
    <col min="7173" max="7173" width="15.125" style="498" customWidth="1"/>
    <col min="7174" max="7174" width="15.25" style="498" customWidth="1"/>
    <col min="7175" max="7175" width="3.75" style="498" customWidth="1"/>
    <col min="7176" max="7176" width="2.5" style="498" customWidth="1"/>
    <col min="7177" max="7423" width="9" style="498"/>
    <col min="7424" max="7424" width="1.125" style="498" customWidth="1"/>
    <col min="7425" max="7426" width="15.625" style="498" customWidth="1"/>
    <col min="7427" max="7427" width="15.25" style="498" customWidth="1"/>
    <col min="7428" max="7428" width="17.5" style="498" customWidth="1"/>
    <col min="7429" max="7429" width="15.125" style="498" customWidth="1"/>
    <col min="7430" max="7430" width="15.25" style="498" customWidth="1"/>
    <col min="7431" max="7431" width="3.75" style="498" customWidth="1"/>
    <col min="7432" max="7432" width="2.5" style="498" customWidth="1"/>
    <col min="7433" max="7679" width="9" style="498"/>
    <col min="7680" max="7680" width="1.125" style="498" customWidth="1"/>
    <col min="7681" max="7682" width="15.625" style="498" customWidth="1"/>
    <col min="7683" max="7683" width="15.25" style="498" customWidth="1"/>
    <col min="7684" max="7684" width="17.5" style="498" customWidth="1"/>
    <col min="7685" max="7685" width="15.125" style="498" customWidth="1"/>
    <col min="7686" max="7686" width="15.25" style="498" customWidth="1"/>
    <col min="7687" max="7687" width="3.75" style="498" customWidth="1"/>
    <col min="7688" max="7688" width="2.5" style="498" customWidth="1"/>
    <col min="7689" max="7935" width="9" style="498"/>
    <col min="7936" max="7936" width="1.125" style="498" customWidth="1"/>
    <col min="7937" max="7938" width="15.625" style="498" customWidth="1"/>
    <col min="7939" max="7939" width="15.25" style="498" customWidth="1"/>
    <col min="7940" max="7940" width="17.5" style="498" customWidth="1"/>
    <col min="7941" max="7941" width="15.125" style="498" customWidth="1"/>
    <col min="7942" max="7942" width="15.25" style="498" customWidth="1"/>
    <col min="7943" max="7943" width="3.75" style="498" customWidth="1"/>
    <col min="7944" max="7944" width="2.5" style="498" customWidth="1"/>
    <col min="7945" max="8191" width="9" style="498"/>
    <col min="8192" max="8192" width="1.125" style="498" customWidth="1"/>
    <col min="8193" max="8194" width="15.625" style="498" customWidth="1"/>
    <col min="8195" max="8195" width="15.25" style="498" customWidth="1"/>
    <col min="8196" max="8196" width="17.5" style="498" customWidth="1"/>
    <col min="8197" max="8197" width="15.125" style="498" customWidth="1"/>
    <col min="8198" max="8198" width="15.25" style="498" customWidth="1"/>
    <col min="8199" max="8199" width="3.75" style="498" customWidth="1"/>
    <col min="8200" max="8200" width="2.5" style="498" customWidth="1"/>
    <col min="8201" max="8447" width="9" style="498"/>
    <col min="8448" max="8448" width="1.125" style="498" customWidth="1"/>
    <col min="8449" max="8450" width="15.625" style="498" customWidth="1"/>
    <col min="8451" max="8451" width="15.25" style="498" customWidth="1"/>
    <col min="8452" max="8452" width="17.5" style="498" customWidth="1"/>
    <col min="8453" max="8453" width="15.125" style="498" customWidth="1"/>
    <col min="8454" max="8454" width="15.25" style="498" customWidth="1"/>
    <col min="8455" max="8455" width="3.75" style="498" customWidth="1"/>
    <col min="8456" max="8456" width="2.5" style="498" customWidth="1"/>
    <col min="8457" max="8703" width="9" style="498"/>
    <col min="8704" max="8704" width="1.125" style="498" customWidth="1"/>
    <col min="8705" max="8706" width="15.625" style="498" customWidth="1"/>
    <col min="8707" max="8707" width="15.25" style="498" customWidth="1"/>
    <col min="8708" max="8708" width="17.5" style="498" customWidth="1"/>
    <col min="8709" max="8709" width="15.125" style="498" customWidth="1"/>
    <col min="8710" max="8710" width="15.25" style="498" customWidth="1"/>
    <col min="8711" max="8711" width="3.75" style="498" customWidth="1"/>
    <col min="8712" max="8712" width="2.5" style="498" customWidth="1"/>
    <col min="8713" max="8959" width="9" style="498"/>
    <col min="8960" max="8960" width="1.125" style="498" customWidth="1"/>
    <col min="8961" max="8962" width="15.625" style="498" customWidth="1"/>
    <col min="8963" max="8963" width="15.25" style="498" customWidth="1"/>
    <col min="8964" max="8964" width="17.5" style="498" customWidth="1"/>
    <col min="8965" max="8965" width="15.125" style="498" customWidth="1"/>
    <col min="8966" max="8966" width="15.25" style="498" customWidth="1"/>
    <col min="8967" max="8967" width="3.75" style="498" customWidth="1"/>
    <col min="8968" max="8968" width="2.5" style="498" customWidth="1"/>
    <col min="8969" max="9215" width="9" style="498"/>
    <col min="9216" max="9216" width="1.125" style="498" customWidth="1"/>
    <col min="9217" max="9218" width="15.625" style="498" customWidth="1"/>
    <col min="9219" max="9219" width="15.25" style="498" customWidth="1"/>
    <col min="9220" max="9220" width="17.5" style="498" customWidth="1"/>
    <col min="9221" max="9221" width="15.125" style="498" customWidth="1"/>
    <col min="9222" max="9222" width="15.25" style="498" customWidth="1"/>
    <col min="9223" max="9223" width="3.75" style="498" customWidth="1"/>
    <col min="9224" max="9224" width="2.5" style="498" customWidth="1"/>
    <col min="9225" max="9471" width="9" style="498"/>
    <col min="9472" max="9472" width="1.125" style="498" customWidth="1"/>
    <col min="9473" max="9474" width="15.625" style="498" customWidth="1"/>
    <col min="9475" max="9475" width="15.25" style="498" customWidth="1"/>
    <col min="9476" max="9476" width="17.5" style="498" customWidth="1"/>
    <col min="9477" max="9477" width="15.125" style="498" customWidth="1"/>
    <col min="9478" max="9478" width="15.25" style="498" customWidth="1"/>
    <col min="9479" max="9479" width="3.75" style="498" customWidth="1"/>
    <col min="9480" max="9480" width="2.5" style="498" customWidth="1"/>
    <col min="9481" max="9727" width="9" style="498"/>
    <col min="9728" max="9728" width="1.125" style="498" customWidth="1"/>
    <col min="9729" max="9730" width="15.625" style="498" customWidth="1"/>
    <col min="9731" max="9731" width="15.25" style="498" customWidth="1"/>
    <col min="9732" max="9732" width="17.5" style="498" customWidth="1"/>
    <col min="9733" max="9733" width="15.125" style="498" customWidth="1"/>
    <col min="9734" max="9734" width="15.25" style="498" customWidth="1"/>
    <col min="9735" max="9735" width="3.75" style="498" customWidth="1"/>
    <col min="9736" max="9736" width="2.5" style="498" customWidth="1"/>
    <col min="9737" max="9983" width="9" style="498"/>
    <col min="9984" max="9984" width="1.125" style="498" customWidth="1"/>
    <col min="9985" max="9986" width="15.625" style="498" customWidth="1"/>
    <col min="9987" max="9987" width="15.25" style="498" customWidth="1"/>
    <col min="9988" max="9988" width="17.5" style="498" customWidth="1"/>
    <col min="9989" max="9989" width="15.125" style="498" customWidth="1"/>
    <col min="9990" max="9990" width="15.25" style="498" customWidth="1"/>
    <col min="9991" max="9991" width="3.75" style="498" customWidth="1"/>
    <col min="9992" max="9992" width="2.5" style="498" customWidth="1"/>
    <col min="9993" max="10239" width="9" style="498"/>
    <col min="10240" max="10240" width="1.125" style="498" customWidth="1"/>
    <col min="10241" max="10242" width="15.625" style="498" customWidth="1"/>
    <col min="10243" max="10243" width="15.25" style="498" customWidth="1"/>
    <col min="10244" max="10244" width="17.5" style="498" customWidth="1"/>
    <col min="10245" max="10245" width="15.125" style="498" customWidth="1"/>
    <col min="10246" max="10246" width="15.25" style="498" customWidth="1"/>
    <col min="10247" max="10247" width="3.75" style="498" customWidth="1"/>
    <col min="10248" max="10248" width="2.5" style="498" customWidth="1"/>
    <col min="10249" max="10495" width="9" style="498"/>
    <col min="10496" max="10496" width="1.125" style="498" customWidth="1"/>
    <col min="10497" max="10498" width="15.625" style="498" customWidth="1"/>
    <col min="10499" max="10499" width="15.25" style="498" customWidth="1"/>
    <col min="10500" max="10500" width="17.5" style="498" customWidth="1"/>
    <col min="10501" max="10501" width="15.125" style="498" customWidth="1"/>
    <col min="10502" max="10502" width="15.25" style="498" customWidth="1"/>
    <col min="10503" max="10503" width="3.75" style="498" customWidth="1"/>
    <col min="10504" max="10504" width="2.5" style="498" customWidth="1"/>
    <col min="10505" max="10751" width="9" style="498"/>
    <col min="10752" max="10752" width="1.125" style="498" customWidth="1"/>
    <col min="10753" max="10754" width="15.625" style="498" customWidth="1"/>
    <col min="10755" max="10755" width="15.25" style="498" customWidth="1"/>
    <col min="10756" max="10756" width="17.5" style="498" customWidth="1"/>
    <col min="10757" max="10757" width="15.125" style="498" customWidth="1"/>
    <col min="10758" max="10758" width="15.25" style="498" customWidth="1"/>
    <col min="10759" max="10759" width="3.75" style="498" customWidth="1"/>
    <col min="10760" max="10760" width="2.5" style="498" customWidth="1"/>
    <col min="10761" max="11007" width="9" style="498"/>
    <col min="11008" max="11008" width="1.125" style="498" customWidth="1"/>
    <col min="11009" max="11010" width="15.625" style="498" customWidth="1"/>
    <col min="11011" max="11011" width="15.25" style="498" customWidth="1"/>
    <col min="11012" max="11012" width="17.5" style="498" customWidth="1"/>
    <col min="11013" max="11013" width="15.125" style="498" customWidth="1"/>
    <col min="11014" max="11014" width="15.25" style="498" customWidth="1"/>
    <col min="11015" max="11015" width="3.75" style="498" customWidth="1"/>
    <col min="11016" max="11016" width="2.5" style="498" customWidth="1"/>
    <col min="11017" max="11263" width="9" style="498"/>
    <col min="11264" max="11264" width="1.125" style="498" customWidth="1"/>
    <col min="11265" max="11266" width="15.625" style="498" customWidth="1"/>
    <col min="11267" max="11267" width="15.25" style="498" customWidth="1"/>
    <col min="11268" max="11268" width="17.5" style="498" customWidth="1"/>
    <col min="11269" max="11269" width="15.125" style="498" customWidth="1"/>
    <col min="11270" max="11270" width="15.25" style="498" customWidth="1"/>
    <col min="11271" max="11271" width="3.75" style="498" customWidth="1"/>
    <col min="11272" max="11272" width="2.5" style="498" customWidth="1"/>
    <col min="11273" max="11519" width="9" style="498"/>
    <col min="11520" max="11520" width="1.125" style="498" customWidth="1"/>
    <col min="11521" max="11522" width="15.625" style="498" customWidth="1"/>
    <col min="11523" max="11523" width="15.25" style="498" customWidth="1"/>
    <col min="11524" max="11524" width="17.5" style="498" customWidth="1"/>
    <col min="11525" max="11525" width="15.125" style="498" customWidth="1"/>
    <col min="11526" max="11526" width="15.25" style="498" customWidth="1"/>
    <col min="11527" max="11527" width="3.75" style="498" customWidth="1"/>
    <col min="11528" max="11528" width="2.5" style="498" customWidth="1"/>
    <col min="11529" max="11775" width="9" style="498"/>
    <col min="11776" max="11776" width="1.125" style="498" customWidth="1"/>
    <col min="11777" max="11778" width="15.625" style="498" customWidth="1"/>
    <col min="11779" max="11779" width="15.25" style="498" customWidth="1"/>
    <col min="11780" max="11780" width="17.5" style="498" customWidth="1"/>
    <col min="11781" max="11781" width="15.125" style="498" customWidth="1"/>
    <col min="11782" max="11782" width="15.25" style="498" customWidth="1"/>
    <col min="11783" max="11783" width="3.75" style="498" customWidth="1"/>
    <col min="11784" max="11784" width="2.5" style="498" customWidth="1"/>
    <col min="11785" max="12031" width="9" style="498"/>
    <col min="12032" max="12032" width="1.125" style="498" customWidth="1"/>
    <col min="12033" max="12034" width="15.625" style="498" customWidth="1"/>
    <col min="12035" max="12035" width="15.25" style="498" customWidth="1"/>
    <col min="12036" max="12036" width="17.5" style="498" customWidth="1"/>
    <col min="12037" max="12037" width="15.125" style="498" customWidth="1"/>
    <col min="12038" max="12038" width="15.25" style="498" customWidth="1"/>
    <col min="12039" max="12039" width="3.75" style="498" customWidth="1"/>
    <col min="12040" max="12040" width="2.5" style="498" customWidth="1"/>
    <col min="12041" max="12287" width="9" style="498"/>
    <col min="12288" max="12288" width="1.125" style="498" customWidth="1"/>
    <col min="12289" max="12290" width="15.625" style="498" customWidth="1"/>
    <col min="12291" max="12291" width="15.25" style="498" customWidth="1"/>
    <col min="12292" max="12292" width="17.5" style="498" customWidth="1"/>
    <col min="12293" max="12293" width="15.125" style="498" customWidth="1"/>
    <col min="12294" max="12294" width="15.25" style="498" customWidth="1"/>
    <col min="12295" max="12295" width="3.75" style="498" customWidth="1"/>
    <col min="12296" max="12296" width="2.5" style="498" customWidth="1"/>
    <col min="12297" max="12543" width="9" style="498"/>
    <col min="12544" max="12544" width="1.125" style="498" customWidth="1"/>
    <col min="12545" max="12546" width="15.625" style="498" customWidth="1"/>
    <col min="12547" max="12547" width="15.25" style="498" customWidth="1"/>
    <col min="12548" max="12548" width="17.5" style="498" customWidth="1"/>
    <col min="12549" max="12549" width="15.125" style="498" customWidth="1"/>
    <col min="12550" max="12550" width="15.25" style="498" customWidth="1"/>
    <col min="12551" max="12551" width="3.75" style="498" customWidth="1"/>
    <col min="12552" max="12552" width="2.5" style="498" customWidth="1"/>
    <col min="12553" max="12799" width="9" style="498"/>
    <col min="12800" max="12800" width="1.125" style="498" customWidth="1"/>
    <col min="12801" max="12802" width="15.625" style="498" customWidth="1"/>
    <col min="12803" max="12803" width="15.25" style="498" customWidth="1"/>
    <col min="12804" max="12804" width="17.5" style="498" customWidth="1"/>
    <col min="12805" max="12805" width="15.125" style="498" customWidth="1"/>
    <col min="12806" max="12806" width="15.25" style="498" customWidth="1"/>
    <col min="12807" max="12807" width="3.75" style="498" customWidth="1"/>
    <col min="12808" max="12808" width="2.5" style="498" customWidth="1"/>
    <col min="12809" max="13055" width="9" style="498"/>
    <col min="13056" max="13056" width="1.125" style="498" customWidth="1"/>
    <col min="13057" max="13058" width="15.625" style="498" customWidth="1"/>
    <col min="13059" max="13059" width="15.25" style="498" customWidth="1"/>
    <col min="13060" max="13060" width="17.5" style="498" customWidth="1"/>
    <col min="13061" max="13061" width="15.125" style="498" customWidth="1"/>
    <col min="13062" max="13062" width="15.25" style="498" customWidth="1"/>
    <col min="13063" max="13063" width="3.75" style="498" customWidth="1"/>
    <col min="13064" max="13064" width="2.5" style="498" customWidth="1"/>
    <col min="13065" max="13311" width="9" style="498"/>
    <col min="13312" max="13312" width="1.125" style="498" customWidth="1"/>
    <col min="13313" max="13314" width="15.625" style="498" customWidth="1"/>
    <col min="13315" max="13315" width="15.25" style="498" customWidth="1"/>
    <col min="13316" max="13316" width="17.5" style="498" customWidth="1"/>
    <col min="13317" max="13317" width="15.125" style="498" customWidth="1"/>
    <col min="13318" max="13318" width="15.25" style="498" customWidth="1"/>
    <col min="13319" max="13319" width="3.75" style="498" customWidth="1"/>
    <col min="13320" max="13320" width="2.5" style="498" customWidth="1"/>
    <col min="13321" max="13567" width="9" style="498"/>
    <col min="13568" max="13568" width="1.125" style="498" customWidth="1"/>
    <col min="13569" max="13570" width="15.625" style="498" customWidth="1"/>
    <col min="13571" max="13571" width="15.25" style="498" customWidth="1"/>
    <col min="13572" max="13572" width="17.5" style="498" customWidth="1"/>
    <col min="13573" max="13573" width="15.125" style="498" customWidth="1"/>
    <col min="13574" max="13574" width="15.25" style="498" customWidth="1"/>
    <col min="13575" max="13575" width="3.75" style="498" customWidth="1"/>
    <col min="13576" max="13576" width="2.5" style="498" customWidth="1"/>
    <col min="13577" max="13823" width="9" style="498"/>
    <col min="13824" max="13824" width="1.125" style="498" customWidth="1"/>
    <col min="13825" max="13826" width="15.625" style="498" customWidth="1"/>
    <col min="13827" max="13827" width="15.25" style="498" customWidth="1"/>
    <col min="13828" max="13828" width="17.5" style="498" customWidth="1"/>
    <col min="13829" max="13829" width="15.125" style="498" customWidth="1"/>
    <col min="13830" max="13830" width="15.25" style="498" customWidth="1"/>
    <col min="13831" max="13831" width="3.75" style="498" customWidth="1"/>
    <col min="13832" max="13832" width="2.5" style="498" customWidth="1"/>
    <col min="13833" max="14079" width="9" style="498"/>
    <col min="14080" max="14080" width="1.125" style="498" customWidth="1"/>
    <col min="14081" max="14082" width="15.625" style="498" customWidth="1"/>
    <col min="14083" max="14083" width="15.25" style="498" customWidth="1"/>
    <col min="14084" max="14084" width="17.5" style="498" customWidth="1"/>
    <col min="14085" max="14085" width="15.125" style="498" customWidth="1"/>
    <col min="14086" max="14086" width="15.25" style="498" customWidth="1"/>
    <col min="14087" max="14087" width="3.75" style="498" customWidth="1"/>
    <col min="14088" max="14088" width="2.5" style="498" customWidth="1"/>
    <col min="14089" max="14335" width="9" style="498"/>
    <col min="14336" max="14336" width="1.125" style="498" customWidth="1"/>
    <col min="14337" max="14338" width="15.625" style="498" customWidth="1"/>
    <col min="14339" max="14339" width="15.25" style="498" customWidth="1"/>
    <col min="14340" max="14340" width="17.5" style="498" customWidth="1"/>
    <col min="14341" max="14341" width="15.125" style="498" customWidth="1"/>
    <col min="14342" max="14342" width="15.25" style="498" customWidth="1"/>
    <col min="14343" max="14343" width="3.75" style="498" customWidth="1"/>
    <col min="14344" max="14344" width="2.5" style="498" customWidth="1"/>
    <col min="14345" max="14591" width="9" style="498"/>
    <col min="14592" max="14592" width="1.125" style="498" customWidth="1"/>
    <col min="14593" max="14594" width="15.625" style="498" customWidth="1"/>
    <col min="14595" max="14595" width="15.25" style="498" customWidth="1"/>
    <col min="14596" max="14596" width="17.5" style="498" customWidth="1"/>
    <col min="14597" max="14597" width="15.125" style="498" customWidth="1"/>
    <col min="14598" max="14598" width="15.25" style="498" customWidth="1"/>
    <col min="14599" max="14599" width="3.75" style="498" customWidth="1"/>
    <col min="14600" max="14600" width="2.5" style="498" customWidth="1"/>
    <col min="14601" max="14847" width="9" style="498"/>
    <col min="14848" max="14848" width="1.125" style="498" customWidth="1"/>
    <col min="14849" max="14850" width="15.625" style="498" customWidth="1"/>
    <col min="14851" max="14851" width="15.25" style="498" customWidth="1"/>
    <col min="14852" max="14852" width="17.5" style="498" customWidth="1"/>
    <col min="14853" max="14853" width="15.125" style="498" customWidth="1"/>
    <col min="14854" max="14854" width="15.25" style="498" customWidth="1"/>
    <col min="14855" max="14855" width="3.75" style="498" customWidth="1"/>
    <col min="14856" max="14856" width="2.5" style="498" customWidth="1"/>
    <col min="14857" max="15103" width="9" style="498"/>
    <col min="15104" max="15104" width="1.125" style="498" customWidth="1"/>
    <col min="15105" max="15106" width="15.625" style="498" customWidth="1"/>
    <col min="15107" max="15107" width="15.25" style="498" customWidth="1"/>
    <col min="15108" max="15108" width="17.5" style="498" customWidth="1"/>
    <col min="15109" max="15109" width="15.125" style="498" customWidth="1"/>
    <col min="15110" max="15110" width="15.25" style="498" customWidth="1"/>
    <col min="15111" max="15111" width="3.75" style="498" customWidth="1"/>
    <col min="15112" max="15112" width="2.5" style="498" customWidth="1"/>
    <col min="15113" max="15359" width="9" style="498"/>
    <col min="15360" max="15360" width="1.125" style="498" customWidth="1"/>
    <col min="15361" max="15362" width="15.625" style="498" customWidth="1"/>
    <col min="15363" max="15363" width="15.25" style="498" customWidth="1"/>
    <col min="15364" max="15364" width="17.5" style="498" customWidth="1"/>
    <col min="15365" max="15365" width="15.125" style="498" customWidth="1"/>
    <col min="15366" max="15366" width="15.25" style="498" customWidth="1"/>
    <col min="15367" max="15367" width="3.75" style="498" customWidth="1"/>
    <col min="15368" max="15368" width="2.5" style="498" customWidth="1"/>
    <col min="15369" max="15615" width="9" style="498"/>
    <col min="15616" max="15616" width="1.125" style="498" customWidth="1"/>
    <col min="15617" max="15618" width="15.625" style="498" customWidth="1"/>
    <col min="15619" max="15619" width="15.25" style="498" customWidth="1"/>
    <col min="15620" max="15620" width="17.5" style="498" customWidth="1"/>
    <col min="15621" max="15621" width="15.125" style="498" customWidth="1"/>
    <col min="15622" max="15622" width="15.25" style="498" customWidth="1"/>
    <col min="15623" max="15623" width="3.75" style="498" customWidth="1"/>
    <col min="15624" max="15624" width="2.5" style="498" customWidth="1"/>
    <col min="15625" max="15871" width="9" style="498"/>
    <col min="15872" max="15872" width="1.125" style="498" customWidth="1"/>
    <col min="15873" max="15874" width="15.625" style="498" customWidth="1"/>
    <col min="15875" max="15875" width="15.25" style="498" customWidth="1"/>
    <col min="15876" max="15876" width="17.5" style="498" customWidth="1"/>
    <col min="15877" max="15877" width="15.125" style="498" customWidth="1"/>
    <col min="15878" max="15878" width="15.25" style="498" customWidth="1"/>
    <col min="15879" max="15879" width="3.75" style="498" customWidth="1"/>
    <col min="15880" max="15880" width="2.5" style="498" customWidth="1"/>
    <col min="15881" max="16127" width="9" style="498"/>
    <col min="16128" max="16128" width="1.125" style="498" customWidth="1"/>
    <col min="16129" max="16130" width="15.625" style="498" customWidth="1"/>
    <col min="16131" max="16131" width="15.25" style="498" customWidth="1"/>
    <col min="16132" max="16132" width="17.5" style="498" customWidth="1"/>
    <col min="16133" max="16133" width="15.125" style="498" customWidth="1"/>
    <col min="16134" max="16134" width="15.25" style="498" customWidth="1"/>
    <col min="16135" max="16135" width="3.75" style="498" customWidth="1"/>
    <col min="16136" max="16136" width="2.5" style="498" customWidth="1"/>
    <col min="16137" max="16384" width="9" style="498"/>
  </cols>
  <sheetData>
    <row r="1" spans="1:7" ht="20.100000000000001" customHeight="1"/>
    <row r="2" spans="1:7" ht="20.100000000000001" customHeight="1">
      <c r="A2" s="498" t="s">
        <v>471</v>
      </c>
      <c r="D2" s="626" t="s">
        <v>60</v>
      </c>
      <c r="E2" s="626"/>
      <c r="F2" s="626"/>
    </row>
    <row r="3" spans="1:7" ht="20.100000000000001" customHeight="1">
      <c r="E3" s="504"/>
      <c r="F3" s="504"/>
    </row>
    <row r="4" spans="1:7" ht="20.100000000000001" customHeight="1">
      <c r="A4" s="627" t="s">
        <v>466</v>
      </c>
      <c r="B4" s="627"/>
      <c r="C4" s="627"/>
      <c r="D4" s="627"/>
      <c r="E4" s="627"/>
      <c r="F4" s="627"/>
    </row>
    <row r="5" spans="1:7" ht="20.100000000000001" customHeight="1">
      <c r="A5" s="499"/>
      <c r="B5" s="499"/>
      <c r="C5" s="499"/>
      <c r="D5" s="499"/>
      <c r="E5" s="499"/>
      <c r="F5" s="499"/>
    </row>
    <row r="6" spans="1:7" ht="52.5" customHeight="1">
      <c r="A6" s="500" t="s">
        <v>465</v>
      </c>
      <c r="B6" s="628"/>
      <c r="C6" s="629"/>
      <c r="D6" s="629"/>
      <c r="E6" s="629"/>
      <c r="F6" s="630"/>
      <c r="G6" s="501"/>
    </row>
    <row r="7" spans="1:7" ht="54.75" customHeight="1">
      <c r="A7" s="502" t="s">
        <v>63</v>
      </c>
      <c r="B7" s="631" t="s">
        <v>64</v>
      </c>
      <c r="C7" s="632"/>
      <c r="D7" s="632"/>
      <c r="E7" s="632"/>
      <c r="F7" s="633"/>
      <c r="G7" s="501"/>
    </row>
    <row r="8" spans="1:7" ht="18" customHeight="1">
      <c r="A8" s="505"/>
      <c r="B8" s="505"/>
      <c r="C8" s="505"/>
      <c r="D8" s="505"/>
      <c r="E8" s="505"/>
      <c r="F8" s="505"/>
    </row>
    <row r="9" spans="1:7" ht="112.5" customHeight="1">
      <c r="A9" s="634" t="s">
        <v>467</v>
      </c>
      <c r="B9" s="636" t="s">
        <v>468</v>
      </c>
      <c r="C9" s="637"/>
      <c r="D9" s="637"/>
      <c r="E9" s="637"/>
      <c r="F9" s="638"/>
      <c r="G9" s="501"/>
    </row>
    <row r="10" spans="1:7" ht="103.5" customHeight="1">
      <c r="A10" s="635"/>
      <c r="B10" s="636" t="s">
        <v>469</v>
      </c>
      <c r="C10" s="637"/>
      <c r="D10" s="636"/>
      <c r="E10" s="637"/>
      <c r="F10" s="638"/>
      <c r="G10" s="501"/>
    </row>
    <row r="11" spans="1:7">
      <c r="A11" s="503"/>
    </row>
    <row r="12" spans="1:7" ht="20.100000000000001" customHeight="1">
      <c r="A12" s="625" t="s">
        <v>470</v>
      </c>
      <c r="B12" s="625"/>
      <c r="C12" s="625"/>
      <c r="D12" s="625"/>
      <c r="E12" s="625"/>
      <c r="F12" s="625"/>
    </row>
    <row r="13" spans="1:7" ht="20.100000000000001" customHeight="1">
      <c r="A13" s="625"/>
      <c r="B13" s="625"/>
      <c r="C13" s="625"/>
      <c r="D13" s="625"/>
      <c r="E13" s="625"/>
      <c r="F13" s="625"/>
    </row>
  </sheetData>
  <mergeCells count="9">
    <mergeCell ref="A12:F13"/>
    <mergeCell ref="D2:F2"/>
    <mergeCell ref="A4:F4"/>
    <mergeCell ref="B6:F6"/>
    <mergeCell ref="B7:F7"/>
    <mergeCell ref="A9:A10"/>
    <mergeCell ref="B9:F9"/>
    <mergeCell ref="B10:C10"/>
    <mergeCell ref="D10:F10"/>
  </mergeCells>
  <phoneticPr fontId="19"/>
  <pageMargins left="0.7" right="0.7" top="0.75" bottom="0.75" header="0.3" footer="0.3"/>
  <pageSetup paperSize="9" scale="85"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K39"/>
  <sheetViews>
    <sheetView view="pageBreakPreview" topLeftCell="A19" zoomScaleNormal="100" zoomScaleSheetLayoutView="100" workbookViewId="0">
      <selection activeCell="Q11" sqref="Q11:AE11"/>
    </sheetView>
  </sheetViews>
  <sheetFormatPr defaultColWidth="9" defaultRowHeight="12"/>
  <cols>
    <col min="1" max="1" width="1.375" style="523" customWidth="1"/>
    <col min="2" max="11" width="2.5" style="523" customWidth="1"/>
    <col min="12" max="12" width="0.875" style="523" customWidth="1"/>
    <col min="13" max="27" width="2.5" style="523" customWidth="1"/>
    <col min="28" max="28" width="3.375" style="523" customWidth="1"/>
    <col min="29" max="29" width="2.75" style="523" customWidth="1"/>
    <col min="30" max="36" width="2.5" style="523" customWidth="1"/>
    <col min="37" max="37" width="1.375" style="523" customWidth="1"/>
    <col min="38" max="61" width="2.625" style="523" customWidth="1"/>
    <col min="62" max="16384" width="9" style="523"/>
  </cols>
  <sheetData>
    <row r="1" spans="1:37" ht="20.100000000000001" customHeight="1"/>
    <row r="2" spans="1:37" ht="20.100000000000001" customHeight="1">
      <c r="A2" s="524"/>
      <c r="B2" s="524"/>
      <c r="C2" s="524" t="s">
        <v>496</v>
      </c>
      <c r="D2" s="524"/>
      <c r="E2" s="524"/>
      <c r="F2" s="524"/>
      <c r="G2" s="524"/>
      <c r="H2" s="524"/>
      <c r="I2" s="524"/>
      <c r="J2" s="524"/>
      <c r="K2" s="524"/>
      <c r="L2" s="524"/>
      <c r="M2" s="524"/>
      <c r="N2" s="524"/>
      <c r="O2" s="524"/>
      <c r="P2" s="524"/>
      <c r="Q2" s="524"/>
      <c r="R2" s="524"/>
      <c r="S2" s="524"/>
      <c r="T2" s="524"/>
      <c r="U2" s="524"/>
      <c r="V2" s="524"/>
      <c r="W2" s="524"/>
      <c r="X2" s="524"/>
      <c r="Y2" s="524"/>
      <c r="Z2" s="524"/>
      <c r="AA2" s="524"/>
      <c r="AB2" s="524"/>
      <c r="AC2" s="524"/>
      <c r="AD2" s="524"/>
      <c r="AE2" s="524"/>
      <c r="AF2" s="524"/>
      <c r="AG2" s="524"/>
      <c r="AH2" s="524"/>
      <c r="AI2" s="524"/>
      <c r="AJ2" s="525" t="s">
        <v>487</v>
      </c>
    </row>
    <row r="3" spans="1:37" ht="20.100000000000001" customHeight="1">
      <c r="A3" s="524"/>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524"/>
      <c r="AJ3" s="525"/>
    </row>
    <row r="4" spans="1:37" ht="20.100000000000001" customHeight="1">
      <c r="A4" s="524"/>
      <c r="B4" s="678" t="s">
        <v>495</v>
      </c>
      <c r="C4" s="678"/>
      <c r="D4" s="678"/>
      <c r="E4" s="678"/>
      <c r="F4" s="678"/>
      <c r="G4" s="678"/>
      <c r="H4" s="678"/>
      <c r="I4" s="678"/>
      <c r="J4" s="678"/>
      <c r="K4" s="678"/>
      <c r="L4" s="678"/>
      <c r="M4" s="678"/>
      <c r="N4" s="678"/>
      <c r="O4" s="678"/>
      <c r="P4" s="678"/>
      <c r="Q4" s="678"/>
      <c r="R4" s="678"/>
      <c r="S4" s="678"/>
      <c r="T4" s="678"/>
      <c r="U4" s="678"/>
      <c r="V4" s="678"/>
      <c r="W4" s="678"/>
      <c r="X4" s="678"/>
      <c r="Y4" s="678"/>
      <c r="Z4" s="678"/>
      <c r="AA4" s="678"/>
      <c r="AB4" s="678"/>
      <c r="AC4" s="678"/>
      <c r="AD4" s="678"/>
      <c r="AE4" s="678"/>
      <c r="AF4" s="678"/>
      <c r="AG4" s="678"/>
      <c r="AH4" s="678"/>
      <c r="AI4" s="678"/>
      <c r="AJ4" s="678"/>
      <c r="AK4" s="526"/>
    </row>
    <row r="5" spans="1:37" ht="20.100000000000001" customHeight="1">
      <c r="A5" s="524"/>
      <c r="B5" s="527"/>
      <c r="C5" s="527"/>
      <c r="D5" s="527"/>
      <c r="E5" s="527"/>
      <c r="F5" s="527"/>
      <c r="G5" s="528"/>
      <c r="H5" s="528"/>
      <c r="I5" s="528"/>
      <c r="J5" s="528"/>
      <c r="K5" s="528"/>
      <c r="L5" s="528"/>
      <c r="M5" s="528"/>
      <c r="N5" s="528"/>
      <c r="O5" s="528"/>
      <c r="P5" s="528"/>
      <c r="Q5" s="529"/>
      <c r="R5" s="529"/>
      <c r="S5" s="529"/>
      <c r="T5" s="529"/>
      <c r="U5" s="529"/>
      <c r="V5" s="529"/>
      <c r="W5" s="529"/>
      <c r="X5" s="529"/>
      <c r="Y5" s="529"/>
      <c r="Z5" s="529"/>
      <c r="AA5" s="529"/>
      <c r="AB5" s="529"/>
      <c r="AC5" s="529"/>
      <c r="AD5" s="529"/>
      <c r="AE5" s="529"/>
      <c r="AF5" s="529"/>
      <c r="AG5" s="529"/>
      <c r="AH5" s="529"/>
      <c r="AI5" s="529"/>
      <c r="AJ5" s="529"/>
      <c r="AK5" s="530"/>
    </row>
    <row r="6" spans="1:37" ht="24.75" customHeight="1">
      <c r="A6" s="524"/>
      <c r="B6" s="679" t="s">
        <v>488</v>
      </c>
      <c r="C6" s="680"/>
      <c r="D6" s="680"/>
      <c r="E6" s="680"/>
      <c r="F6" s="680"/>
      <c r="G6" s="680"/>
      <c r="H6" s="680"/>
      <c r="I6" s="680"/>
      <c r="J6" s="680"/>
      <c r="K6" s="681"/>
      <c r="L6" s="682"/>
      <c r="M6" s="676"/>
      <c r="N6" s="676"/>
      <c r="O6" s="676"/>
      <c r="P6" s="676"/>
      <c r="Q6" s="676"/>
      <c r="R6" s="676"/>
      <c r="S6" s="676"/>
      <c r="T6" s="676"/>
      <c r="U6" s="676"/>
      <c r="V6" s="676"/>
      <c r="W6" s="676"/>
      <c r="X6" s="676"/>
      <c r="Y6" s="676"/>
      <c r="Z6" s="676"/>
      <c r="AA6" s="676"/>
      <c r="AB6" s="676"/>
      <c r="AC6" s="676"/>
      <c r="AD6" s="676"/>
      <c r="AE6" s="676"/>
      <c r="AF6" s="676"/>
      <c r="AG6" s="676"/>
      <c r="AH6" s="676"/>
      <c r="AI6" s="676"/>
      <c r="AJ6" s="677"/>
      <c r="AK6" s="530"/>
    </row>
    <row r="7" spans="1:37" ht="24.75" customHeight="1">
      <c r="A7" s="524"/>
      <c r="B7" s="673" t="s">
        <v>489</v>
      </c>
      <c r="C7" s="673"/>
      <c r="D7" s="673"/>
      <c r="E7" s="673"/>
      <c r="F7" s="673"/>
      <c r="G7" s="673"/>
      <c r="H7" s="673"/>
      <c r="I7" s="673"/>
      <c r="J7" s="673"/>
      <c r="K7" s="673"/>
      <c r="L7" s="682"/>
      <c r="M7" s="676"/>
      <c r="N7" s="676"/>
      <c r="O7" s="676"/>
      <c r="P7" s="676"/>
      <c r="Q7" s="676"/>
      <c r="R7" s="676"/>
      <c r="S7" s="676"/>
      <c r="T7" s="676"/>
      <c r="U7" s="676"/>
      <c r="V7" s="676"/>
      <c r="W7" s="676"/>
      <c r="X7" s="676"/>
      <c r="Y7" s="676"/>
      <c r="Z7" s="676"/>
      <c r="AA7" s="676"/>
      <c r="AB7" s="676"/>
      <c r="AC7" s="676"/>
      <c r="AD7" s="676"/>
      <c r="AE7" s="676"/>
      <c r="AF7" s="676"/>
      <c r="AG7" s="676"/>
      <c r="AH7" s="676"/>
      <c r="AI7" s="676"/>
      <c r="AJ7" s="677"/>
      <c r="AK7" s="530"/>
    </row>
    <row r="8" spans="1:37" ht="24.75" customHeight="1">
      <c r="A8" s="524"/>
      <c r="B8" s="673" t="s">
        <v>490</v>
      </c>
      <c r="C8" s="673"/>
      <c r="D8" s="673"/>
      <c r="E8" s="673"/>
      <c r="F8" s="673"/>
      <c r="G8" s="673"/>
      <c r="H8" s="673"/>
      <c r="I8" s="673"/>
      <c r="J8" s="673"/>
      <c r="K8" s="673"/>
      <c r="L8" s="674" t="s">
        <v>64</v>
      </c>
      <c r="M8" s="675"/>
      <c r="N8" s="675"/>
      <c r="O8" s="675"/>
      <c r="P8" s="675"/>
      <c r="Q8" s="675"/>
      <c r="R8" s="675"/>
      <c r="S8" s="675"/>
      <c r="T8" s="675"/>
      <c r="U8" s="675"/>
      <c r="V8" s="676"/>
      <c r="W8" s="676"/>
      <c r="X8" s="676"/>
      <c r="Y8" s="676"/>
      <c r="Z8" s="676"/>
      <c r="AA8" s="676"/>
      <c r="AB8" s="676"/>
      <c r="AC8" s="676"/>
      <c r="AD8" s="676"/>
      <c r="AE8" s="676"/>
      <c r="AF8" s="676"/>
      <c r="AG8" s="676"/>
      <c r="AH8" s="676"/>
      <c r="AI8" s="676"/>
      <c r="AJ8" s="677"/>
      <c r="AK8" s="530"/>
    </row>
    <row r="9" spans="1:37" ht="24.75" customHeight="1">
      <c r="A9" s="524"/>
      <c r="B9" s="654" t="s">
        <v>499</v>
      </c>
      <c r="C9" s="655"/>
      <c r="D9" s="640" t="s">
        <v>497</v>
      </c>
      <c r="E9" s="641"/>
      <c r="F9" s="641"/>
      <c r="G9" s="641"/>
      <c r="H9" s="641"/>
      <c r="I9" s="641"/>
      <c r="J9" s="641"/>
      <c r="K9" s="641"/>
      <c r="L9" s="664" t="s">
        <v>491</v>
      </c>
      <c r="M9" s="650"/>
      <c r="N9" s="650"/>
      <c r="O9" s="650"/>
      <c r="P9" s="650"/>
      <c r="Q9" s="650"/>
      <c r="R9" s="650"/>
      <c r="S9" s="650"/>
      <c r="T9" s="650"/>
      <c r="U9" s="651"/>
      <c r="V9" s="664" t="s">
        <v>492</v>
      </c>
      <c r="W9" s="650"/>
      <c r="X9" s="650"/>
      <c r="Y9" s="666"/>
      <c r="Z9" s="666"/>
      <c r="AA9" s="666"/>
      <c r="AB9" s="668" t="s">
        <v>126</v>
      </c>
      <c r="AC9" s="670" t="s">
        <v>493</v>
      </c>
      <c r="AD9" s="641"/>
      <c r="AE9" s="641"/>
      <c r="AF9" s="666"/>
      <c r="AG9" s="666"/>
      <c r="AH9" s="666"/>
      <c r="AI9" s="650" t="s">
        <v>126</v>
      </c>
      <c r="AJ9" s="651"/>
    </row>
    <row r="10" spans="1:37" ht="12" customHeight="1">
      <c r="A10" s="524"/>
      <c r="B10" s="656"/>
      <c r="C10" s="657"/>
      <c r="D10" s="659"/>
      <c r="E10" s="660"/>
      <c r="F10" s="660"/>
      <c r="G10" s="660"/>
      <c r="H10" s="660"/>
      <c r="I10" s="660"/>
      <c r="J10" s="660"/>
      <c r="K10" s="660"/>
      <c r="L10" s="665"/>
      <c r="M10" s="652"/>
      <c r="N10" s="652"/>
      <c r="O10" s="652"/>
      <c r="P10" s="652"/>
      <c r="Q10" s="652"/>
      <c r="R10" s="652"/>
      <c r="S10" s="652"/>
      <c r="T10" s="652"/>
      <c r="U10" s="653"/>
      <c r="V10" s="665"/>
      <c r="W10" s="652"/>
      <c r="X10" s="652"/>
      <c r="Y10" s="667"/>
      <c r="Z10" s="667"/>
      <c r="AA10" s="667"/>
      <c r="AB10" s="669"/>
      <c r="AC10" s="671"/>
      <c r="AD10" s="660"/>
      <c r="AE10" s="660"/>
      <c r="AF10" s="667"/>
      <c r="AG10" s="667"/>
      <c r="AH10" s="667"/>
      <c r="AI10" s="652"/>
      <c r="AJ10" s="653"/>
    </row>
    <row r="11" spans="1:37" ht="67.5" customHeight="1">
      <c r="A11" s="524"/>
      <c r="B11" s="656"/>
      <c r="C11" s="657"/>
      <c r="D11" s="661" t="s">
        <v>502</v>
      </c>
      <c r="E11" s="662"/>
      <c r="F11" s="662"/>
      <c r="G11" s="662"/>
      <c r="H11" s="662"/>
      <c r="I11" s="662"/>
      <c r="J11" s="662"/>
      <c r="K11" s="662"/>
      <c r="L11" s="531"/>
      <c r="M11" s="652" t="s">
        <v>494</v>
      </c>
      <c r="N11" s="652"/>
      <c r="O11" s="652"/>
      <c r="P11" s="663"/>
      <c r="Q11" s="686"/>
      <c r="R11" s="684"/>
      <c r="S11" s="684"/>
      <c r="T11" s="684"/>
      <c r="U11" s="684"/>
      <c r="V11" s="684"/>
      <c r="W11" s="684"/>
      <c r="X11" s="684"/>
      <c r="Y11" s="684"/>
      <c r="Z11" s="684"/>
      <c r="AA11" s="684"/>
      <c r="AB11" s="684"/>
      <c r="AC11" s="684"/>
      <c r="AD11" s="684"/>
      <c r="AE11" s="685"/>
      <c r="AF11" s="683"/>
      <c r="AG11" s="684"/>
      <c r="AH11" s="685"/>
      <c r="AI11" s="661" t="s">
        <v>126</v>
      </c>
      <c r="AJ11" s="672"/>
    </row>
    <row r="12" spans="1:37" ht="24.75" customHeight="1">
      <c r="A12" s="524"/>
      <c r="B12" s="656"/>
      <c r="C12" s="658"/>
      <c r="D12" s="640" t="s">
        <v>500</v>
      </c>
      <c r="E12" s="641"/>
      <c r="F12" s="641"/>
      <c r="G12" s="641"/>
      <c r="H12" s="641"/>
      <c r="I12" s="641"/>
      <c r="J12" s="641"/>
      <c r="K12" s="641"/>
      <c r="L12" s="641"/>
      <c r="M12" s="641"/>
      <c r="N12" s="641"/>
      <c r="O12" s="641"/>
      <c r="P12" s="641"/>
      <c r="Q12" s="641"/>
      <c r="R12" s="641"/>
      <c r="S12" s="641"/>
      <c r="T12" s="641"/>
      <c r="U12" s="641"/>
      <c r="V12" s="641"/>
      <c r="W12" s="641"/>
      <c r="X12" s="641"/>
      <c r="Y12" s="641"/>
      <c r="Z12" s="641"/>
      <c r="AA12" s="641"/>
      <c r="AB12" s="642"/>
      <c r="AC12" s="639"/>
      <c r="AD12" s="639"/>
      <c r="AE12" s="639"/>
      <c r="AF12" s="639"/>
      <c r="AG12" s="639"/>
      <c r="AH12" s="639"/>
      <c r="AI12" s="639"/>
      <c r="AJ12" s="639"/>
    </row>
    <row r="13" spans="1:37" ht="24.75" customHeight="1">
      <c r="A13" s="524"/>
      <c r="B13" s="656"/>
      <c r="C13" s="658"/>
      <c r="D13" s="643"/>
      <c r="E13" s="644"/>
      <c r="F13" s="644"/>
      <c r="G13" s="644"/>
      <c r="H13" s="644"/>
      <c r="I13" s="644"/>
      <c r="J13" s="644"/>
      <c r="K13" s="644"/>
      <c r="L13" s="644"/>
      <c r="M13" s="644"/>
      <c r="N13" s="644"/>
      <c r="O13" s="644"/>
      <c r="P13" s="644"/>
      <c r="Q13" s="644"/>
      <c r="R13" s="644"/>
      <c r="S13" s="644"/>
      <c r="T13" s="644"/>
      <c r="U13" s="644"/>
      <c r="V13" s="644"/>
      <c r="W13" s="644"/>
      <c r="X13" s="644"/>
      <c r="Y13" s="644"/>
      <c r="Z13" s="644"/>
      <c r="AA13" s="644"/>
      <c r="AB13" s="645"/>
      <c r="AC13" s="639"/>
      <c r="AD13" s="639"/>
      <c r="AE13" s="639"/>
      <c r="AF13" s="639"/>
      <c r="AG13" s="639"/>
      <c r="AH13" s="639"/>
      <c r="AI13" s="639"/>
      <c r="AJ13" s="639"/>
    </row>
    <row r="14" spans="1:37" ht="7.5" customHeight="1">
      <c r="A14" s="524"/>
      <c r="B14" s="656"/>
      <c r="C14" s="658"/>
      <c r="D14" s="643"/>
      <c r="E14" s="644"/>
      <c r="F14" s="644"/>
      <c r="G14" s="644"/>
      <c r="H14" s="644"/>
      <c r="I14" s="644"/>
      <c r="J14" s="644"/>
      <c r="K14" s="644"/>
      <c r="L14" s="644"/>
      <c r="M14" s="644"/>
      <c r="N14" s="644"/>
      <c r="O14" s="644"/>
      <c r="P14" s="644"/>
      <c r="Q14" s="644"/>
      <c r="R14" s="644"/>
      <c r="S14" s="644"/>
      <c r="T14" s="644"/>
      <c r="U14" s="644"/>
      <c r="V14" s="644"/>
      <c r="W14" s="644"/>
      <c r="X14" s="644"/>
      <c r="Y14" s="644"/>
      <c r="Z14" s="644"/>
      <c r="AA14" s="644"/>
      <c r="AB14" s="645"/>
      <c r="AC14" s="639"/>
      <c r="AD14" s="639"/>
      <c r="AE14" s="639"/>
      <c r="AF14" s="639"/>
      <c r="AG14" s="639"/>
      <c r="AH14" s="639"/>
      <c r="AI14" s="639"/>
      <c r="AJ14" s="639"/>
    </row>
    <row r="15" spans="1:37" ht="31.5" customHeight="1">
      <c r="A15" s="524"/>
      <c r="B15" s="656"/>
      <c r="C15" s="658"/>
      <c r="D15" s="532"/>
      <c r="E15" s="533"/>
      <c r="F15" s="533"/>
      <c r="G15" s="533"/>
      <c r="H15" s="649" t="s">
        <v>507</v>
      </c>
      <c r="I15" s="649"/>
      <c r="J15" s="649"/>
      <c r="K15" s="649"/>
      <c r="L15" s="649"/>
      <c r="M15" s="649"/>
      <c r="N15" s="649"/>
      <c r="O15" s="649"/>
      <c r="P15" s="649"/>
      <c r="Q15" s="649"/>
      <c r="R15" s="649"/>
      <c r="S15" s="649"/>
      <c r="T15" s="649"/>
      <c r="U15" s="649"/>
      <c r="V15" s="649"/>
      <c r="W15" s="649"/>
      <c r="X15" s="649"/>
      <c r="Y15" s="649"/>
      <c r="Z15" s="649"/>
      <c r="AA15" s="649"/>
      <c r="AB15" s="649"/>
      <c r="AC15" s="639"/>
      <c r="AD15" s="639"/>
      <c r="AE15" s="639"/>
      <c r="AF15" s="639"/>
      <c r="AG15" s="639"/>
      <c r="AH15" s="639"/>
      <c r="AI15" s="639"/>
      <c r="AJ15" s="639"/>
    </row>
    <row r="16" spans="1:37" ht="24.75" customHeight="1">
      <c r="A16" s="524"/>
      <c r="B16" s="656"/>
      <c r="C16" s="658"/>
      <c r="D16" s="532"/>
      <c r="E16" s="533"/>
      <c r="F16" s="533"/>
      <c r="G16" s="533"/>
      <c r="H16" s="646" t="s">
        <v>508</v>
      </c>
      <c r="I16" s="646"/>
      <c r="J16" s="646"/>
      <c r="K16" s="646"/>
      <c r="L16" s="646"/>
      <c r="M16" s="646"/>
      <c r="N16" s="646"/>
      <c r="O16" s="646"/>
      <c r="P16" s="646"/>
      <c r="Q16" s="646"/>
      <c r="R16" s="646"/>
      <c r="S16" s="646"/>
      <c r="T16" s="646"/>
      <c r="U16" s="646"/>
      <c r="V16" s="646"/>
      <c r="W16" s="646"/>
      <c r="X16" s="646"/>
      <c r="Y16" s="646"/>
      <c r="Z16" s="646"/>
      <c r="AA16" s="646"/>
      <c r="AB16" s="646"/>
      <c r="AC16" s="639"/>
      <c r="AD16" s="639"/>
      <c r="AE16" s="639"/>
      <c r="AF16" s="639"/>
      <c r="AG16" s="639"/>
      <c r="AH16" s="639"/>
      <c r="AI16" s="639"/>
      <c r="AJ16" s="639"/>
    </row>
    <row r="17" spans="1:36" ht="24.75" customHeight="1">
      <c r="A17" s="524"/>
      <c r="B17" s="656"/>
      <c r="C17" s="658"/>
      <c r="D17" s="532"/>
      <c r="E17" s="533"/>
      <c r="F17" s="533"/>
      <c r="G17" s="533"/>
      <c r="H17" s="646"/>
      <c r="I17" s="646"/>
      <c r="J17" s="646"/>
      <c r="K17" s="646"/>
      <c r="L17" s="646"/>
      <c r="M17" s="646"/>
      <c r="N17" s="646"/>
      <c r="O17" s="646"/>
      <c r="P17" s="646"/>
      <c r="Q17" s="646"/>
      <c r="R17" s="646"/>
      <c r="S17" s="646"/>
      <c r="T17" s="646"/>
      <c r="U17" s="646"/>
      <c r="V17" s="646"/>
      <c r="W17" s="646"/>
      <c r="X17" s="646"/>
      <c r="Y17" s="646"/>
      <c r="Z17" s="646"/>
      <c r="AA17" s="646"/>
      <c r="AB17" s="646"/>
      <c r="AC17" s="639"/>
      <c r="AD17" s="639"/>
      <c r="AE17" s="639"/>
      <c r="AF17" s="639"/>
      <c r="AG17" s="639"/>
      <c r="AH17" s="639"/>
      <c r="AI17" s="639"/>
      <c r="AJ17" s="639"/>
    </row>
    <row r="18" spans="1:36" ht="37.5" customHeight="1">
      <c r="A18" s="524"/>
      <c r="B18" s="656"/>
      <c r="C18" s="658"/>
      <c r="D18" s="532"/>
      <c r="E18" s="533"/>
      <c r="F18" s="533"/>
      <c r="G18" s="533"/>
      <c r="H18" s="646"/>
      <c r="I18" s="646"/>
      <c r="J18" s="646"/>
      <c r="K18" s="646"/>
      <c r="L18" s="646"/>
      <c r="M18" s="646"/>
      <c r="N18" s="646"/>
      <c r="O18" s="646"/>
      <c r="P18" s="646"/>
      <c r="Q18" s="646"/>
      <c r="R18" s="646"/>
      <c r="S18" s="646"/>
      <c r="T18" s="646"/>
      <c r="U18" s="646"/>
      <c r="V18" s="646"/>
      <c r="W18" s="646"/>
      <c r="X18" s="646"/>
      <c r="Y18" s="646"/>
      <c r="Z18" s="646"/>
      <c r="AA18" s="646"/>
      <c r="AB18" s="646"/>
      <c r="AC18" s="639"/>
      <c r="AD18" s="639"/>
      <c r="AE18" s="639"/>
      <c r="AF18" s="639"/>
      <c r="AG18" s="639"/>
      <c r="AH18" s="639"/>
      <c r="AI18" s="639"/>
      <c r="AJ18" s="639"/>
    </row>
    <row r="19" spans="1:36" ht="51.75" customHeight="1">
      <c r="A19" s="524"/>
      <c r="B19" s="656"/>
      <c r="C19" s="658"/>
      <c r="D19" s="532"/>
      <c r="E19" s="533"/>
      <c r="F19" s="533"/>
      <c r="G19" s="533"/>
      <c r="H19" s="646"/>
      <c r="I19" s="646"/>
      <c r="J19" s="646"/>
      <c r="K19" s="646"/>
      <c r="L19" s="646"/>
      <c r="M19" s="646"/>
      <c r="N19" s="646"/>
      <c r="O19" s="646"/>
      <c r="P19" s="646"/>
      <c r="Q19" s="646"/>
      <c r="R19" s="646"/>
      <c r="S19" s="646"/>
      <c r="T19" s="646"/>
      <c r="U19" s="646"/>
      <c r="V19" s="646"/>
      <c r="W19" s="646"/>
      <c r="X19" s="646"/>
      <c r="Y19" s="646"/>
      <c r="Z19" s="646"/>
      <c r="AA19" s="646"/>
      <c r="AB19" s="646"/>
      <c r="AC19" s="639"/>
      <c r="AD19" s="639"/>
      <c r="AE19" s="639"/>
      <c r="AF19" s="639"/>
      <c r="AG19" s="639"/>
      <c r="AH19" s="639"/>
      <c r="AI19" s="639"/>
      <c r="AJ19" s="639"/>
    </row>
    <row r="20" spans="1:36" ht="21" customHeight="1">
      <c r="A20" s="524"/>
      <c r="B20" s="656"/>
      <c r="C20" s="658"/>
      <c r="D20" s="532"/>
      <c r="E20" s="533"/>
      <c r="F20" s="533"/>
      <c r="G20" s="533"/>
      <c r="H20" s="646" t="s">
        <v>504</v>
      </c>
      <c r="I20" s="646"/>
      <c r="J20" s="646"/>
      <c r="K20" s="646"/>
      <c r="L20" s="646"/>
      <c r="M20" s="646"/>
      <c r="N20" s="646"/>
      <c r="O20" s="646"/>
      <c r="P20" s="646"/>
      <c r="Q20" s="646"/>
      <c r="R20" s="646"/>
      <c r="S20" s="646"/>
      <c r="T20" s="646"/>
      <c r="U20" s="646"/>
      <c r="V20" s="646"/>
      <c r="W20" s="646"/>
      <c r="X20" s="646"/>
      <c r="Y20" s="646"/>
      <c r="Z20" s="646"/>
      <c r="AA20" s="646"/>
      <c r="AB20" s="646"/>
      <c r="AC20" s="639"/>
      <c r="AD20" s="639"/>
      <c r="AE20" s="639"/>
      <c r="AF20" s="639"/>
      <c r="AG20" s="639"/>
      <c r="AH20" s="639"/>
      <c r="AI20" s="639"/>
      <c r="AJ20" s="639"/>
    </row>
    <row r="21" spans="1:36" ht="18.75" customHeight="1">
      <c r="A21" s="524"/>
      <c r="B21" s="656"/>
      <c r="C21" s="658"/>
      <c r="D21" s="532"/>
      <c r="E21" s="533"/>
      <c r="F21" s="533"/>
      <c r="G21" s="533"/>
      <c r="H21" s="646"/>
      <c r="I21" s="646"/>
      <c r="J21" s="646"/>
      <c r="K21" s="646"/>
      <c r="L21" s="646"/>
      <c r="M21" s="646"/>
      <c r="N21" s="646"/>
      <c r="O21" s="646"/>
      <c r="P21" s="646"/>
      <c r="Q21" s="646"/>
      <c r="R21" s="646"/>
      <c r="S21" s="646"/>
      <c r="T21" s="646"/>
      <c r="U21" s="646"/>
      <c r="V21" s="646"/>
      <c r="W21" s="646"/>
      <c r="X21" s="646"/>
      <c r="Y21" s="646"/>
      <c r="Z21" s="646"/>
      <c r="AA21" s="646"/>
      <c r="AB21" s="646"/>
      <c r="AC21" s="639"/>
      <c r="AD21" s="639"/>
      <c r="AE21" s="639"/>
      <c r="AF21" s="639"/>
      <c r="AG21" s="639"/>
      <c r="AH21" s="639"/>
      <c r="AI21" s="639"/>
      <c r="AJ21" s="639"/>
    </row>
    <row r="22" spans="1:36" ht="24.75" customHeight="1">
      <c r="A22" s="524"/>
      <c r="B22" s="656"/>
      <c r="C22" s="658"/>
      <c r="D22" s="640" t="s">
        <v>501</v>
      </c>
      <c r="E22" s="641"/>
      <c r="F22" s="641"/>
      <c r="G22" s="641"/>
      <c r="H22" s="641"/>
      <c r="I22" s="641"/>
      <c r="J22" s="641"/>
      <c r="K22" s="641"/>
      <c r="L22" s="641"/>
      <c r="M22" s="641"/>
      <c r="N22" s="641"/>
      <c r="O22" s="641"/>
      <c r="P22" s="641"/>
      <c r="Q22" s="641"/>
      <c r="R22" s="641"/>
      <c r="S22" s="641"/>
      <c r="T22" s="641"/>
      <c r="U22" s="641"/>
      <c r="V22" s="641"/>
      <c r="W22" s="641"/>
      <c r="X22" s="641"/>
      <c r="Y22" s="641"/>
      <c r="Z22" s="641"/>
      <c r="AA22" s="641"/>
      <c r="AB22" s="642"/>
      <c r="AC22" s="639"/>
      <c r="AD22" s="639"/>
      <c r="AE22" s="639"/>
      <c r="AF22" s="639"/>
      <c r="AG22" s="639"/>
      <c r="AH22" s="639"/>
      <c r="AI22" s="639"/>
      <c r="AJ22" s="639"/>
    </row>
    <row r="23" spans="1:36" ht="17.25" customHeight="1">
      <c r="A23" s="524"/>
      <c r="B23" s="656"/>
      <c r="C23" s="658"/>
      <c r="D23" s="643"/>
      <c r="E23" s="644"/>
      <c r="F23" s="644"/>
      <c r="G23" s="644"/>
      <c r="H23" s="644"/>
      <c r="I23" s="644"/>
      <c r="J23" s="644"/>
      <c r="K23" s="644"/>
      <c r="L23" s="644"/>
      <c r="M23" s="644"/>
      <c r="N23" s="644"/>
      <c r="O23" s="644"/>
      <c r="P23" s="644"/>
      <c r="Q23" s="644"/>
      <c r="R23" s="644"/>
      <c r="S23" s="644"/>
      <c r="T23" s="644"/>
      <c r="U23" s="644"/>
      <c r="V23" s="644"/>
      <c r="W23" s="644"/>
      <c r="X23" s="644"/>
      <c r="Y23" s="644"/>
      <c r="Z23" s="644"/>
      <c r="AA23" s="644"/>
      <c r="AB23" s="645"/>
      <c r="AC23" s="639"/>
      <c r="AD23" s="639"/>
      <c r="AE23" s="639"/>
      <c r="AF23" s="639"/>
      <c r="AG23" s="639"/>
      <c r="AH23" s="639"/>
      <c r="AI23" s="639"/>
      <c r="AJ23" s="639"/>
    </row>
    <row r="24" spans="1:36" ht="16.5" customHeight="1">
      <c r="A24" s="524"/>
      <c r="B24" s="656"/>
      <c r="C24" s="658"/>
      <c r="D24" s="643"/>
      <c r="E24" s="644"/>
      <c r="F24" s="644"/>
      <c r="G24" s="644"/>
      <c r="H24" s="644"/>
      <c r="I24" s="644"/>
      <c r="J24" s="644"/>
      <c r="K24" s="644"/>
      <c r="L24" s="644"/>
      <c r="M24" s="644"/>
      <c r="N24" s="644"/>
      <c r="O24" s="644"/>
      <c r="P24" s="644"/>
      <c r="Q24" s="644"/>
      <c r="R24" s="644"/>
      <c r="S24" s="644"/>
      <c r="T24" s="644"/>
      <c r="U24" s="644"/>
      <c r="V24" s="644"/>
      <c r="W24" s="644"/>
      <c r="X24" s="644"/>
      <c r="Y24" s="644"/>
      <c r="Z24" s="644"/>
      <c r="AA24" s="644"/>
      <c r="AB24" s="645"/>
      <c r="AC24" s="639"/>
      <c r="AD24" s="639"/>
      <c r="AE24" s="639"/>
      <c r="AF24" s="639"/>
      <c r="AG24" s="639"/>
      <c r="AH24" s="639"/>
      <c r="AI24" s="639"/>
      <c r="AJ24" s="639"/>
    </row>
    <row r="25" spans="1:36" ht="24.75" customHeight="1">
      <c r="A25" s="524"/>
      <c r="B25" s="656"/>
      <c r="C25" s="658"/>
      <c r="D25" s="532"/>
      <c r="E25" s="533"/>
      <c r="F25" s="533"/>
      <c r="G25" s="533"/>
      <c r="H25" s="646" t="s">
        <v>505</v>
      </c>
      <c r="I25" s="646"/>
      <c r="J25" s="646"/>
      <c r="K25" s="646"/>
      <c r="L25" s="646"/>
      <c r="M25" s="646"/>
      <c r="N25" s="646"/>
      <c r="O25" s="646"/>
      <c r="P25" s="646"/>
      <c r="Q25" s="646"/>
      <c r="R25" s="646"/>
      <c r="S25" s="646"/>
      <c r="T25" s="646"/>
      <c r="U25" s="646"/>
      <c r="V25" s="646"/>
      <c r="W25" s="646"/>
      <c r="X25" s="646"/>
      <c r="Y25" s="646"/>
      <c r="Z25" s="646"/>
      <c r="AA25" s="646"/>
      <c r="AB25" s="646"/>
      <c r="AC25" s="639"/>
      <c r="AD25" s="639"/>
      <c r="AE25" s="639"/>
      <c r="AF25" s="639"/>
      <c r="AG25" s="639"/>
      <c r="AH25" s="639"/>
      <c r="AI25" s="639"/>
      <c r="AJ25" s="639"/>
    </row>
    <row r="26" spans="1:36" ht="31.5" customHeight="1">
      <c r="A26" s="524"/>
      <c r="B26" s="656"/>
      <c r="C26" s="658"/>
      <c r="D26" s="532"/>
      <c r="E26" s="533"/>
      <c r="F26" s="533"/>
      <c r="G26" s="533"/>
      <c r="H26" s="646"/>
      <c r="I26" s="646"/>
      <c r="J26" s="646"/>
      <c r="K26" s="646"/>
      <c r="L26" s="646"/>
      <c r="M26" s="646"/>
      <c r="N26" s="646"/>
      <c r="O26" s="646"/>
      <c r="P26" s="646"/>
      <c r="Q26" s="646"/>
      <c r="R26" s="646"/>
      <c r="S26" s="646"/>
      <c r="T26" s="646"/>
      <c r="U26" s="646"/>
      <c r="V26" s="646"/>
      <c r="W26" s="646"/>
      <c r="X26" s="646"/>
      <c r="Y26" s="646"/>
      <c r="Z26" s="646"/>
      <c r="AA26" s="646"/>
      <c r="AB26" s="646"/>
      <c r="AC26" s="639"/>
      <c r="AD26" s="639"/>
      <c r="AE26" s="639"/>
      <c r="AF26" s="639"/>
      <c r="AG26" s="639"/>
      <c r="AH26" s="639"/>
      <c r="AI26" s="639"/>
      <c r="AJ26" s="639"/>
    </row>
    <row r="27" spans="1:36" ht="36" customHeight="1">
      <c r="A27" s="524"/>
      <c r="B27" s="656"/>
      <c r="C27" s="658"/>
      <c r="D27" s="532"/>
      <c r="E27" s="533"/>
      <c r="F27" s="533"/>
      <c r="G27" s="533"/>
      <c r="H27" s="646" t="s">
        <v>509</v>
      </c>
      <c r="I27" s="646"/>
      <c r="J27" s="646"/>
      <c r="K27" s="646"/>
      <c r="L27" s="646"/>
      <c r="M27" s="646"/>
      <c r="N27" s="646"/>
      <c r="O27" s="646"/>
      <c r="P27" s="646"/>
      <c r="Q27" s="646"/>
      <c r="R27" s="646"/>
      <c r="S27" s="646"/>
      <c r="T27" s="646"/>
      <c r="U27" s="646"/>
      <c r="V27" s="646"/>
      <c r="W27" s="646"/>
      <c r="X27" s="646"/>
      <c r="Y27" s="646"/>
      <c r="Z27" s="646"/>
      <c r="AA27" s="646"/>
      <c r="AB27" s="646"/>
      <c r="AC27" s="639"/>
      <c r="AD27" s="639"/>
      <c r="AE27" s="639"/>
      <c r="AF27" s="639"/>
      <c r="AG27" s="639"/>
      <c r="AH27" s="639"/>
      <c r="AI27" s="639"/>
      <c r="AJ27" s="639"/>
    </row>
    <row r="28" spans="1:36" ht="68.25" customHeight="1">
      <c r="A28" s="524"/>
      <c r="B28" s="656"/>
      <c r="C28" s="658"/>
      <c r="D28" s="532"/>
      <c r="E28" s="533"/>
      <c r="F28" s="533"/>
      <c r="G28" s="533"/>
      <c r="H28" s="646"/>
      <c r="I28" s="646"/>
      <c r="J28" s="646"/>
      <c r="K28" s="646"/>
      <c r="L28" s="646"/>
      <c r="M28" s="646"/>
      <c r="N28" s="646"/>
      <c r="O28" s="646"/>
      <c r="P28" s="646"/>
      <c r="Q28" s="646"/>
      <c r="R28" s="646"/>
      <c r="S28" s="646"/>
      <c r="T28" s="646"/>
      <c r="U28" s="646"/>
      <c r="V28" s="646"/>
      <c r="W28" s="646"/>
      <c r="X28" s="646"/>
      <c r="Y28" s="646"/>
      <c r="Z28" s="646"/>
      <c r="AA28" s="646"/>
      <c r="AB28" s="646"/>
      <c r="AC28" s="639"/>
      <c r="AD28" s="639"/>
      <c r="AE28" s="639"/>
      <c r="AF28" s="639"/>
      <c r="AG28" s="639"/>
      <c r="AH28" s="639"/>
      <c r="AI28" s="639"/>
      <c r="AJ28" s="639"/>
    </row>
    <row r="29" spans="1:36" ht="22.5" customHeight="1">
      <c r="A29" s="524"/>
      <c r="B29" s="656"/>
      <c r="C29" s="658"/>
      <c r="D29" s="532"/>
      <c r="E29" s="533"/>
      <c r="F29" s="533"/>
      <c r="G29" s="533"/>
      <c r="H29" s="646" t="s">
        <v>506</v>
      </c>
      <c r="I29" s="646"/>
      <c r="J29" s="646"/>
      <c r="K29" s="646"/>
      <c r="L29" s="646"/>
      <c r="M29" s="646"/>
      <c r="N29" s="646"/>
      <c r="O29" s="646"/>
      <c r="P29" s="646"/>
      <c r="Q29" s="646"/>
      <c r="R29" s="646"/>
      <c r="S29" s="646"/>
      <c r="T29" s="646"/>
      <c r="U29" s="646"/>
      <c r="V29" s="646"/>
      <c r="W29" s="646"/>
      <c r="X29" s="646"/>
      <c r="Y29" s="646"/>
      <c r="Z29" s="646"/>
      <c r="AA29" s="646"/>
      <c r="AB29" s="646"/>
      <c r="AC29" s="639"/>
      <c r="AD29" s="639"/>
      <c r="AE29" s="639"/>
      <c r="AF29" s="639"/>
      <c r="AG29" s="639"/>
      <c r="AH29" s="639"/>
      <c r="AI29" s="639"/>
      <c r="AJ29" s="639"/>
    </row>
    <row r="30" spans="1:36" ht="24.75" customHeight="1">
      <c r="A30" s="524"/>
      <c r="B30" s="656"/>
      <c r="C30" s="658"/>
      <c r="D30" s="532"/>
      <c r="E30" s="533"/>
      <c r="F30" s="533"/>
      <c r="G30" s="533"/>
      <c r="H30" s="646"/>
      <c r="I30" s="646"/>
      <c r="J30" s="646"/>
      <c r="K30" s="646"/>
      <c r="L30" s="646"/>
      <c r="M30" s="646"/>
      <c r="N30" s="646"/>
      <c r="O30" s="646"/>
      <c r="P30" s="646"/>
      <c r="Q30" s="646"/>
      <c r="R30" s="646"/>
      <c r="S30" s="646"/>
      <c r="T30" s="646"/>
      <c r="U30" s="646"/>
      <c r="V30" s="646"/>
      <c r="W30" s="646"/>
      <c r="X30" s="646"/>
      <c r="Y30" s="646"/>
      <c r="Z30" s="646"/>
      <c r="AA30" s="646"/>
      <c r="AB30" s="646"/>
      <c r="AC30" s="639"/>
      <c r="AD30" s="639"/>
      <c r="AE30" s="639"/>
      <c r="AF30" s="639"/>
      <c r="AG30" s="639"/>
      <c r="AH30" s="639"/>
      <c r="AI30" s="639"/>
      <c r="AJ30" s="639"/>
    </row>
    <row r="31" spans="1:36" ht="39.75" customHeight="1">
      <c r="A31" s="524"/>
      <c r="B31" s="656"/>
      <c r="C31" s="658"/>
      <c r="D31" s="534"/>
      <c r="E31" s="535"/>
      <c r="F31" s="535"/>
      <c r="G31" s="535"/>
      <c r="H31" s="646"/>
      <c r="I31" s="646"/>
      <c r="J31" s="646"/>
      <c r="K31" s="646"/>
      <c r="L31" s="646"/>
      <c r="M31" s="646"/>
      <c r="N31" s="646"/>
      <c r="O31" s="646"/>
      <c r="P31" s="646"/>
      <c r="Q31" s="646"/>
      <c r="R31" s="646"/>
      <c r="S31" s="646"/>
      <c r="T31" s="646"/>
      <c r="U31" s="646"/>
      <c r="V31" s="646"/>
      <c r="W31" s="646"/>
      <c r="X31" s="646"/>
      <c r="Y31" s="646"/>
      <c r="Z31" s="646"/>
      <c r="AA31" s="646"/>
      <c r="AB31" s="646"/>
      <c r="AC31" s="639"/>
      <c r="AD31" s="639"/>
      <c r="AE31" s="639"/>
      <c r="AF31" s="639"/>
      <c r="AG31" s="639"/>
      <c r="AH31" s="639"/>
      <c r="AI31" s="639"/>
      <c r="AJ31" s="639"/>
    </row>
    <row r="32" spans="1:36" ht="24.75" customHeight="1">
      <c r="A32" s="524"/>
      <c r="B32" s="656"/>
      <c r="C32" s="658"/>
      <c r="D32" s="640" t="s">
        <v>498</v>
      </c>
      <c r="E32" s="641"/>
      <c r="F32" s="641"/>
      <c r="G32" s="641"/>
      <c r="H32" s="641"/>
      <c r="I32" s="641"/>
      <c r="J32" s="641"/>
      <c r="K32" s="641"/>
      <c r="L32" s="641"/>
      <c r="M32" s="641"/>
      <c r="N32" s="641"/>
      <c r="O32" s="641"/>
      <c r="P32" s="641"/>
      <c r="Q32" s="641"/>
      <c r="R32" s="641"/>
      <c r="S32" s="641"/>
      <c r="T32" s="641"/>
      <c r="U32" s="641"/>
      <c r="V32" s="641"/>
      <c r="W32" s="641"/>
      <c r="X32" s="641"/>
      <c r="Y32" s="641"/>
      <c r="Z32" s="641"/>
      <c r="AA32" s="641"/>
      <c r="AB32" s="642"/>
      <c r="AC32" s="643"/>
      <c r="AD32" s="644"/>
      <c r="AE32" s="644"/>
      <c r="AF32" s="644"/>
      <c r="AG32" s="644"/>
      <c r="AH32" s="644"/>
      <c r="AI32" s="644"/>
      <c r="AJ32" s="645"/>
    </row>
    <row r="33" spans="1:36" ht="24.75" customHeight="1">
      <c r="A33" s="524"/>
      <c r="B33" s="656"/>
      <c r="C33" s="658"/>
      <c r="D33" s="643"/>
      <c r="E33" s="644"/>
      <c r="F33" s="644"/>
      <c r="G33" s="644"/>
      <c r="H33" s="644"/>
      <c r="I33" s="644"/>
      <c r="J33" s="644"/>
      <c r="K33" s="644"/>
      <c r="L33" s="644"/>
      <c r="M33" s="644"/>
      <c r="N33" s="644"/>
      <c r="O33" s="644"/>
      <c r="P33" s="644"/>
      <c r="Q33" s="644"/>
      <c r="R33" s="644"/>
      <c r="S33" s="644"/>
      <c r="T33" s="644"/>
      <c r="U33" s="644"/>
      <c r="V33" s="644"/>
      <c r="W33" s="644"/>
      <c r="X33" s="644"/>
      <c r="Y33" s="644"/>
      <c r="Z33" s="644"/>
      <c r="AA33" s="644"/>
      <c r="AB33" s="645"/>
      <c r="AC33" s="643"/>
      <c r="AD33" s="644"/>
      <c r="AE33" s="644"/>
      <c r="AF33" s="644"/>
      <c r="AG33" s="644"/>
      <c r="AH33" s="644"/>
      <c r="AI33" s="644"/>
      <c r="AJ33" s="645"/>
    </row>
    <row r="34" spans="1:36" ht="39" customHeight="1">
      <c r="A34" s="524"/>
      <c r="B34" s="647" t="s">
        <v>503</v>
      </c>
      <c r="C34" s="647"/>
      <c r="D34" s="647"/>
      <c r="E34" s="647"/>
      <c r="F34" s="647"/>
      <c r="G34" s="647"/>
      <c r="H34" s="647"/>
      <c r="I34" s="647"/>
      <c r="J34" s="647"/>
      <c r="K34" s="647"/>
      <c r="L34" s="647"/>
      <c r="M34" s="647"/>
      <c r="N34" s="647"/>
      <c r="O34" s="647"/>
      <c r="P34" s="647"/>
      <c r="Q34" s="647"/>
      <c r="R34" s="647"/>
      <c r="S34" s="647"/>
      <c r="T34" s="647"/>
      <c r="U34" s="647"/>
      <c r="V34" s="647"/>
      <c r="W34" s="647"/>
      <c r="X34" s="647"/>
      <c r="Y34" s="647"/>
      <c r="Z34" s="647"/>
      <c r="AA34" s="647"/>
      <c r="AB34" s="647"/>
      <c r="AC34" s="647"/>
      <c r="AD34" s="647"/>
      <c r="AE34" s="647"/>
      <c r="AF34" s="647"/>
      <c r="AG34" s="647"/>
      <c r="AH34" s="647"/>
      <c r="AI34" s="647"/>
      <c r="AJ34" s="647"/>
    </row>
    <row r="35" spans="1:36" ht="20.25" customHeight="1">
      <c r="A35" s="524"/>
      <c r="B35" s="648"/>
      <c r="C35" s="648"/>
      <c r="D35" s="648"/>
      <c r="E35" s="648"/>
      <c r="F35" s="648"/>
      <c r="G35" s="648"/>
      <c r="H35" s="648"/>
      <c r="I35" s="648"/>
      <c r="J35" s="648"/>
      <c r="K35" s="648"/>
      <c r="L35" s="648"/>
      <c r="M35" s="648"/>
      <c r="N35" s="648"/>
      <c r="O35" s="648"/>
      <c r="P35" s="648"/>
      <c r="Q35" s="648"/>
      <c r="R35" s="648"/>
      <c r="S35" s="648"/>
      <c r="T35" s="648"/>
      <c r="U35" s="648"/>
      <c r="V35" s="648"/>
      <c r="W35" s="648"/>
      <c r="X35" s="648"/>
      <c r="Y35" s="648"/>
      <c r="Z35" s="648"/>
      <c r="AA35" s="648"/>
      <c r="AB35" s="648"/>
      <c r="AC35" s="648"/>
      <c r="AD35" s="648"/>
      <c r="AE35" s="648"/>
      <c r="AF35" s="648"/>
      <c r="AG35" s="648"/>
      <c r="AH35" s="648"/>
      <c r="AI35" s="648"/>
      <c r="AJ35" s="648"/>
    </row>
    <row r="36" spans="1:36" ht="39" customHeight="1">
      <c r="A36" s="524"/>
      <c r="B36" s="648"/>
      <c r="C36" s="648"/>
      <c r="D36" s="648"/>
      <c r="E36" s="648"/>
      <c r="F36" s="648"/>
      <c r="G36" s="648"/>
      <c r="H36" s="648"/>
      <c r="I36" s="648"/>
      <c r="J36" s="648"/>
      <c r="K36" s="648"/>
      <c r="L36" s="648"/>
      <c r="M36" s="648"/>
      <c r="N36" s="648"/>
      <c r="O36" s="648"/>
      <c r="P36" s="648"/>
      <c r="Q36" s="648"/>
      <c r="R36" s="648"/>
      <c r="S36" s="648"/>
      <c r="T36" s="648"/>
      <c r="U36" s="648"/>
      <c r="V36" s="648"/>
      <c r="W36" s="648"/>
      <c r="X36" s="648"/>
      <c r="Y36" s="648"/>
      <c r="Z36" s="648"/>
      <c r="AA36" s="648"/>
      <c r="AB36" s="648"/>
      <c r="AC36" s="648"/>
      <c r="AD36" s="648"/>
      <c r="AE36" s="648"/>
      <c r="AF36" s="648"/>
      <c r="AG36" s="648"/>
      <c r="AH36" s="648"/>
      <c r="AI36" s="648"/>
      <c r="AJ36" s="648"/>
    </row>
    <row r="37" spans="1:36" ht="41.25" customHeight="1">
      <c r="A37" s="524"/>
      <c r="B37" s="648"/>
      <c r="C37" s="648"/>
      <c r="D37" s="648"/>
      <c r="E37" s="648"/>
      <c r="F37" s="648"/>
      <c r="G37" s="648"/>
      <c r="H37" s="648"/>
      <c r="I37" s="648"/>
      <c r="J37" s="648"/>
      <c r="K37" s="648"/>
      <c r="L37" s="648"/>
      <c r="M37" s="648"/>
      <c r="N37" s="648"/>
      <c r="O37" s="648"/>
      <c r="P37" s="648"/>
      <c r="Q37" s="648"/>
      <c r="R37" s="648"/>
      <c r="S37" s="648"/>
      <c r="T37" s="648"/>
      <c r="U37" s="648"/>
      <c r="V37" s="648"/>
      <c r="W37" s="648"/>
      <c r="X37" s="648"/>
      <c r="Y37" s="648"/>
      <c r="Z37" s="648"/>
      <c r="AA37" s="648"/>
      <c r="AB37" s="648"/>
      <c r="AC37" s="648"/>
      <c r="AD37" s="648"/>
      <c r="AE37" s="648"/>
      <c r="AF37" s="648"/>
      <c r="AG37" s="648"/>
      <c r="AH37" s="648"/>
      <c r="AI37" s="648"/>
      <c r="AJ37" s="648"/>
    </row>
    <row r="38" spans="1:36">
      <c r="A38" s="524"/>
      <c r="B38" s="524"/>
      <c r="C38" s="524"/>
      <c r="D38" s="524"/>
      <c r="E38" s="524"/>
      <c r="F38" s="524"/>
      <c r="G38" s="524"/>
      <c r="H38" s="524"/>
      <c r="I38" s="524"/>
      <c r="J38" s="524"/>
      <c r="K38" s="524"/>
      <c r="L38" s="524"/>
      <c r="M38" s="524"/>
      <c r="N38" s="524"/>
      <c r="O38" s="524"/>
      <c r="P38" s="524"/>
      <c r="Q38" s="524"/>
      <c r="R38" s="524"/>
      <c r="S38" s="524"/>
      <c r="T38" s="524"/>
      <c r="U38" s="524"/>
      <c r="V38" s="524"/>
      <c r="W38" s="524"/>
      <c r="X38" s="524"/>
      <c r="Y38" s="524"/>
      <c r="Z38" s="524"/>
      <c r="AA38" s="524"/>
      <c r="AB38" s="524"/>
      <c r="AC38" s="524"/>
      <c r="AD38" s="524"/>
      <c r="AE38" s="524"/>
      <c r="AF38" s="524"/>
      <c r="AG38" s="524"/>
      <c r="AH38" s="524"/>
      <c r="AI38" s="524"/>
      <c r="AJ38" s="524"/>
    </row>
    <row r="39" spans="1:36">
      <c r="A39" s="524"/>
      <c r="B39" s="524"/>
      <c r="C39" s="524"/>
      <c r="D39" s="524"/>
      <c r="E39" s="524"/>
      <c r="F39" s="524"/>
      <c r="G39" s="524"/>
      <c r="H39" s="524"/>
      <c r="I39" s="524"/>
      <c r="J39" s="524"/>
      <c r="K39" s="524"/>
      <c r="L39" s="524"/>
      <c r="M39" s="524"/>
      <c r="N39" s="524"/>
      <c r="O39" s="524"/>
      <c r="P39" s="524"/>
      <c r="Q39" s="524"/>
      <c r="R39" s="524"/>
      <c r="S39" s="524"/>
      <c r="T39" s="524"/>
      <c r="U39" s="524"/>
      <c r="V39" s="524"/>
      <c r="W39" s="524"/>
      <c r="X39" s="524"/>
      <c r="Y39" s="524"/>
      <c r="Z39" s="524"/>
      <c r="AA39" s="524"/>
      <c r="AB39" s="524"/>
      <c r="AC39" s="524"/>
      <c r="AD39" s="524"/>
      <c r="AE39" s="524"/>
      <c r="AF39" s="524"/>
      <c r="AG39" s="524"/>
      <c r="AH39" s="524"/>
      <c r="AI39" s="524"/>
      <c r="AJ39" s="524"/>
    </row>
  </sheetData>
  <mergeCells count="40">
    <mergeCell ref="D32:AB33"/>
    <mergeCell ref="B8:K8"/>
    <mergeCell ref="L8:AJ8"/>
    <mergeCell ref="B4:AJ4"/>
    <mergeCell ref="B6:K6"/>
    <mergeCell ref="L6:AJ6"/>
    <mergeCell ref="B7:K7"/>
    <mergeCell ref="L7:AJ7"/>
    <mergeCell ref="AC20:AJ21"/>
    <mergeCell ref="AF9:AH10"/>
    <mergeCell ref="AF11:AH11"/>
    <mergeCell ref="AC32:AJ33"/>
    <mergeCell ref="Q11:AE11"/>
    <mergeCell ref="D12:AB14"/>
    <mergeCell ref="AC25:AJ26"/>
    <mergeCell ref="AC27:AJ28"/>
    <mergeCell ref="B34:AJ37"/>
    <mergeCell ref="H15:AB15"/>
    <mergeCell ref="H16:AB19"/>
    <mergeCell ref="H20:AB21"/>
    <mergeCell ref="AI9:AJ10"/>
    <mergeCell ref="B9:C33"/>
    <mergeCell ref="D9:K10"/>
    <mergeCell ref="D11:K11"/>
    <mergeCell ref="M11:P11"/>
    <mergeCell ref="L9:U10"/>
    <mergeCell ref="V9:X10"/>
    <mergeCell ref="Y9:AA10"/>
    <mergeCell ref="AB9:AB10"/>
    <mergeCell ref="AC9:AE10"/>
    <mergeCell ref="AC22:AJ24"/>
    <mergeCell ref="AI11:AJ11"/>
    <mergeCell ref="AC12:AJ14"/>
    <mergeCell ref="AC15:AJ15"/>
    <mergeCell ref="AC16:AJ19"/>
    <mergeCell ref="AC29:AJ31"/>
    <mergeCell ref="D22:AB24"/>
    <mergeCell ref="H25:AB26"/>
    <mergeCell ref="H27:AB28"/>
    <mergeCell ref="H29:AB31"/>
  </mergeCells>
  <phoneticPr fontId="19"/>
  <dataValidations count="2">
    <dataValidation type="list" errorStyle="warning" allowBlank="1" showInputMessage="1" showErrorMessage="1" sqref="Y9:AA10 AF9:AH10" xr:uid="{00000000-0002-0000-0300-000000000000}">
      <formula1>"　,１,２,３,４,５,６,７,８,９,１０以上"</formula1>
    </dataValidation>
    <dataValidation type="list" allowBlank="1" showInputMessage="1" showErrorMessage="1" sqref="AD32:AJ33 AC12 AC15:AC16 AC20 AC22 AC25 AC27 AC29 AC32:AC33" xr:uid="{00000000-0002-0000-0300-000001000000}">
      <formula1>"　,〇,×"</formula1>
    </dataValidation>
  </dataValidations>
  <pageMargins left="0.7" right="0.7" top="0.75" bottom="0.75" header="0.3" footer="0.3"/>
  <pageSetup paperSize="9" scale="7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12"/>
  <sheetViews>
    <sheetView view="pageBreakPreview" zoomScale="60" zoomScaleNormal="100" workbookViewId="0">
      <selection activeCell="B11" sqref="B11:I11"/>
    </sheetView>
  </sheetViews>
  <sheetFormatPr defaultRowHeight="27" customHeight="1"/>
  <cols>
    <col min="1" max="1" width="2" style="143" customWidth="1"/>
    <col min="2" max="2" width="9" style="143"/>
    <col min="3" max="9" width="10.625" style="143" customWidth="1"/>
    <col min="10" max="10" width="3.875" style="143" customWidth="1"/>
    <col min="11" max="16384" width="9" style="143"/>
  </cols>
  <sheetData>
    <row r="1" spans="1:256" s="77" customFormat="1" ht="27" customHeight="1">
      <c r="A1" s="143"/>
      <c r="B1" s="144" t="s">
        <v>511</v>
      </c>
      <c r="C1" s="143"/>
      <c r="D1" s="143"/>
      <c r="E1" s="143"/>
      <c r="F1" s="143"/>
      <c r="G1" s="143"/>
      <c r="H1" s="143"/>
      <c r="I1" s="143"/>
      <c r="J1" s="143"/>
      <c r="K1" s="143"/>
      <c r="L1" s="143"/>
      <c r="M1" s="143"/>
      <c r="N1" s="143"/>
      <c r="O1" s="143"/>
      <c r="P1" s="143"/>
      <c r="Q1" s="143"/>
      <c r="R1" s="143"/>
      <c r="S1" s="143"/>
      <c r="T1" s="143"/>
      <c r="U1" s="143"/>
      <c r="V1" s="143"/>
      <c r="W1" s="143"/>
      <c r="X1" s="143"/>
      <c r="Y1" s="143"/>
      <c r="Z1" s="143"/>
      <c r="AA1" s="143"/>
      <c r="AB1" s="143"/>
      <c r="AC1" s="143"/>
      <c r="AD1" s="143"/>
      <c r="AE1" s="143"/>
      <c r="AF1" s="143"/>
      <c r="AG1" s="143"/>
      <c r="AH1" s="143"/>
      <c r="AI1" s="143"/>
      <c r="AJ1" s="143"/>
      <c r="AK1" s="143"/>
      <c r="AL1" s="143"/>
      <c r="AM1" s="143"/>
      <c r="AN1" s="143"/>
      <c r="AO1" s="143"/>
      <c r="AP1" s="143"/>
      <c r="AQ1" s="143"/>
      <c r="AR1" s="143"/>
      <c r="AS1" s="143"/>
      <c r="AT1" s="143"/>
      <c r="AU1" s="143"/>
      <c r="AV1" s="143"/>
      <c r="AW1" s="143"/>
      <c r="AX1" s="143"/>
      <c r="AY1" s="143"/>
      <c r="AZ1" s="143"/>
      <c r="BA1" s="143"/>
      <c r="BB1" s="143"/>
      <c r="BC1" s="143"/>
      <c r="BD1" s="143"/>
      <c r="BE1" s="143"/>
      <c r="BF1" s="143"/>
      <c r="BG1" s="143"/>
      <c r="BH1" s="143"/>
      <c r="BI1" s="143"/>
      <c r="BJ1" s="143"/>
      <c r="BK1" s="143"/>
      <c r="BL1" s="143"/>
      <c r="BM1" s="143"/>
      <c r="BN1" s="143"/>
      <c r="BO1" s="143"/>
      <c r="BP1" s="143"/>
      <c r="BQ1" s="143"/>
      <c r="BR1" s="143"/>
      <c r="BS1" s="143"/>
      <c r="BT1" s="143"/>
      <c r="BU1" s="143"/>
      <c r="BV1" s="143"/>
      <c r="BW1" s="143"/>
      <c r="BX1" s="143"/>
      <c r="BY1" s="143"/>
      <c r="BZ1" s="143"/>
      <c r="CA1" s="143"/>
      <c r="CB1" s="143"/>
      <c r="CC1" s="143"/>
      <c r="CD1" s="143"/>
      <c r="CE1" s="143"/>
      <c r="CF1" s="143"/>
      <c r="CG1" s="143"/>
      <c r="CH1" s="143"/>
      <c r="CI1" s="143"/>
      <c r="CJ1" s="143"/>
      <c r="CK1" s="143"/>
      <c r="CL1" s="143"/>
      <c r="CM1" s="143"/>
      <c r="CN1" s="143"/>
      <c r="CO1" s="143"/>
      <c r="CP1" s="143"/>
      <c r="CQ1" s="143"/>
      <c r="CR1" s="143"/>
      <c r="CS1" s="143"/>
      <c r="CT1" s="143"/>
      <c r="CU1" s="143"/>
      <c r="CV1" s="143"/>
      <c r="CW1" s="143"/>
      <c r="CX1" s="143"/>
      <c r="CY1" s="143"/>
      <c r="CZ1" s="143"/>
      <c r="DA1" s="143"/>
      <c r="DB1" s="143"/>
      <c r="DC1" s="143"/>
      <c r="DD1" s="143"/>
      <c r="DE1" s="143"/>
      <c r="DF1" s="143"/>
      <c r="DG1" s="143"/>
      <c r="DH1" s="143"/>
      <c r="DI1" s="143"/>
      <c r="DJ1" s="143"/>
      <c r="DK1" s="143"/>
      <c r="DL1" s="143"/>
      <c r="DM1" s="143"/>
      <c r="DN1" s="143"/>
      <c r="DO1" s="143"/>
      <c r="DP1" s="143"/>
      <c r="DQ1" s="143"/>
      <c r="DR1" s="143"/>
      <c r="DS1" s="143"/>
      <c r="DT1" s="143"/>
      <c r="DU1" s="143"/>
      <c r="DV1" s="143"/>
      <c r="DW1" s="143"/>
      <c r="DX1" s="143"/>
      <c r="DY1" s="143"/>
      <c r="DZ1" s="143"/>
      <c r="EA1" s="143"/>
      <c r="EB1" s="143"/>
      <c r="EC1" s="143"/>
      <c r="ED1" s="143"/>
      <c r="EE1" s="143"/>
      <c r="EF1" s="143"/>
      <c r="EG1" s="143"/>
      <c r="EH1" s="143"/>
      <c r="EI1" s="143"/>
      <c r="EJ1" s="143"/>
      <c r="EK1" s="143"/>
      <c r="EL1" s="143"/>
      <c r="EM1" s="143"/>
      <c r="EN1" s="143"/>
      <c r="EO1" s="143"/>
      <c r="EP1" s="143"/>
      <c r="EQ1" s="143"/>
      <c r="ER1" s="143"/>
      <c r="ES1" s="143"/>
      <c r="ET1" s="143"/>
      <c r="EU1" s="143"/>
      <c r="EV1" s="143"/>
      <c r="EW1" s="143"/>
      <c r="EX1" s="143"/>
      <c r="EY1" s="143"/>
      <c r="EZ1" s="143"/>
      <c r="FA1" s="143"/>
      <c r="FB1" s="143"/>
      <c r="FC1" s="143"/>
      <c r="FD1" s="143"/>
      <c r="FE1" s="143"/>
      <c r="FF1" s="143"/>
      <c r="FG1" s="143"/>
      <c r="FH1" s="143"/>
      <c r="FI1" s="143"/>
      <c r="FJ1" s="143"/>
      <c r="FK1" s="143"/>
      <c r="FL1" s="143"/>
      <c r="FM1" s="143"/>
      <c r="FN1" s="143"/>
      <c r="FO1" s="143"/>
      <c r="FP1" s="143"/>
      <c r="FQ1" s="143"/>
      <c r="FR1" s="143"/>
      <c r="FS1" s="143"/>
      <c r="FT1" s="143"/>
      <c r="FU1" s="143"/>
      <c r="FV1" s="143"/>
      <c r="FW1" s="143"/>
      <c r="FX1" s="143"/>
      <c r="FY1" s="143"/>
      <c r="FZ1" s="143"/>
      <c r="GA1" s="143"/>
      <c r="GB1" s="143"/>
      <c r="GC1" s="143"/>
      <c r="GD1" s="143"/>
      <c r="GE1" s="143"/>
      <c r="GF1" s="143"/>
      <c r="GG1" s="143"/>
      <c r="GH1" s="143"/>
      <c r="GI1" s="143"/>
      <c r="GJ1" s="143"/>
      <c r="GK1" s="143"/>
      <c r="GL1" s="143"/>
      <c r="GM1" s="143"/>
      <c r="GN1" s="143"/>
      <c r="GO1" s="143"/>
      <c r="GP1" s="143"/>
      <c r="GQ1" s="143"/>
      <c r="GR1" s="143"/>
      <c r="GS1" s="143"/>
      <c r="GT1" s="143"/>
      <c r="GU1" s="143"/>
      <c r="GV1" s="143"/>
      <c r="GW1" s="143"/>
      <c r="GX1" s="143"/>
      <c r="GY1" s="143"/>
      <c r="GZ1" s="143"/>
      <c r="HA1" s="143"/>
      <c r="HB1" s="143"/>
      <c r="HC1" s="143"/>
      <c r="HD1" s="143"/>
      <c r="HE1" s="143"/>
      <c r="HF1" s="143"/>
      <c r="HG1" s="143"/>
      <c r="HH1" s="143"/>
      <c r="HI1" s="143"/>
      <c r="HJ1" s="143"/>
      <c r="HK1" s="143"/>
      <c r="HL1" s="143"/>
      <c r="HM1" s="143"/>
      <c r="HN1" s="143"/>
      <c r="HO1" s="143"/>
      <c r="HP1" s="143"/>
      <c r="HQ1" s="143"/>
      <c r="HR1" s="143"/>
      <c r="HS1" s="143"/>
      <c r="HT1" s="143"/>
      <c r="HU1" s="143"/>
      <c r="HV1" s="143"/>
      <c r="HW1" s="143"/>
      <c r="HX1" s="143"/>
      <c r="HY1" s="143"/>
      <c r="HZ1" s="143"/>
      <c r="IA1" s="143"/>
      <c r="IB1" s="143"/>
      <c r="IC1" s="143"/>
      <c r="ID1" s="143"/>
      <c r="IE1" s="143"/>
      <c r="IF1" s="143"/>
      <c r="IG1" s="143"/>
      <c r="IH1" s="143"/>
      <c r="II1" s="143"/>
      <c r="IJ1" s="143"/>
      <c r="IK1" s="143"/>
      <c r="IL1" s="143"/>
      <c r="IM1" s="143"/>
      <c r="IN1" s="143"/>
      <c r="IO1" s="143"/>
      <c r="IP1" s="143"/>
      <c r="IQ1" s="143"/>
      <c r="IR1" s="143"/>
      <c r="IS1" s="143"/>
      <c r="IT1" s="143"/>
      <c r="IU1" s="143"/>
      <c r="IV1" s="143"/>
    </row>
    <row r="2" spans="1:256" s="77" customFormat="1" ht="27" customHeight="1">
      <c r="A2" s="143"/>
      <c r="B2" s="144"/>
      <c r="C2" s="144"/>
      <c r="D2" s="144"/>
      <c r="E2" s="144"/>
      <c r="F2" s="144"/>
      <c r="G2" s="144"/>
      <c r="H2" s="687" t="s">
        <v>60</v>
      </c>
      <c r="I2" s="687"/>
      <c r="J2" s="143"/>
      <c r="K2" s="143"/>
      <c r="L2" s="143"/>
      <c r="M2" s="143"/>
      <c r="N2" s="143"/>
      <c r="O2" s="143"/>
      <c r="P2" s="143"/>
      <c r="Q2" s="143"/>
      <c r="R2" s="143"/>
      <c r="S2" s="143"/>
      <c r="T2" s="143"/>
      <c r="U2" s="143"/>
      <c r="V2" s="143"/>
      <c r="W2" s="143"/>
      <c r="X2" s="143"/>
      <c r="Y2" s="143"/>
      <c r="Z2" s="143"/>
      <c r="AA2" s="143"/>
      <c r="AB2" s="143"/>
      <c r="AC2" s="143"/>
      <c r="AD2" s="143"/>
      <c r="AE2" s="143"/>
      <c r="AF2" s="143"/>
      <c r="AG2" s="143"/>
      <c r="AH2" s="143"/>
      <c r="AI2" s="143"/>
      <c r="AJ2" s="143"/>
      <c r="AK2" s="143"/>
      <c r="AL2" s="143"/>
      <c r="AM2" s="143"/>
      <c r="AN2" s="143"/>
      <c r="AO2" s="143"/>
      <c r="AP2" s="143"/>
      <c r="AQ2" s="143"/>
      <c r="AR2" s="143"/>
      <c r="AS2" s="143"/>
      <c r="AT2" s="143"/>
      <c r="AU2" s="143"/>
      <c r="AV2" s="143"/>
      <c r="AW2" s="143"/>
      <c r="AX2" s="143"/>
      <c r="AY2" s="143"/>
      <c r="AZ2" s="143"/>
      <c r="BA2" s="143"/>
      <c r="BB2" s="143"/>
      <c r="BC2" s="143"/>
      <c r="BD2" s="143"/>
      <c r="BE2" s="143"/>
      <c r="BF2" s="143"/>
      <c r="BG2" s="143"/>
      <c r="BH2" s="143"/>
      <c r="BI2" s="143"/>
      <c r="BJ2" s="143"/>
      <c r="BK2" s="143"/>
      <c r="BL2" s="143"/>
      <c r="BM2" s="143"/>
      <c r="BN2" s="143"/>
      <c r="BO2" s="143"/>
      <c r="BP2" s="143"/>
      <c r="BQ2" s="143"/>
      <c r="BR2" s="143"/>
      <c r="BS2" s="143"/>
      <c r="BT2" s="143"/>
      <c r="BU2" s="143"/>
      <c r="BV2" s="143"/>
      <c r="BW2" s="143"/>
      <c r="BX2" s="143"/>
      <c r="BY2" s="143"/>
      <c r="BZ2" s="143"/>
      <c r="CA2" s="143"/>
      <c r="CB2" s="143"/>
      <c r="CC2" s="143"/>
      <c r="CD2" s="143"/>
      <c r="CE2" s="143"/>
      <c r="CF2" s="143"/>
      <c r="CG2" s="143"/>
      <c r="CH2" s="143"/>
      <c r="CI2" s="143"/>
      <c r="CJ2" s="143"/>
      <c r="CK2" s="143"/>
      <c r="CL2" s="143"/>
      <c r="CM2" s="143"/>
      <c r="CN2" s="143"/>
      <c r="CO2" s="143"/>
      <c r="CP2" s="143"/>
      <c r="CQ2" s="143"/>
      <c r="CR2" s="143"/>
      <c r="CS2" s="143"/>
      <c r="CT2" s="143"/>
      <c r="CU2" s="143"/>
      <c r="CV2" s="143"/>
      <c r="CW2" s="143"/>
      <c r="CX2" s="143"/>
      <c r="CY2" s="143"/>
      <c r="CZ2" s="143"/>
      <c r="DA2" s="143"/>
      <c r="DB2" s="143"/>
      <c r="DC2" s="143"/>
      <c r="DD2" s="143"/>
      <c r="DE2" s="143"/>
      <c r="DF2" s="143"/>
      <c r="DG2" s="143"/>
      <c r="DH2" s="143"/>
      <c r="DI2" s="143"/>
      <c r="DJ2" s="143"/>
      <c r="DK2" s="143"/>
      <c r="DL2" s="143"/>
      <c r="DM2" s="143"/>
      <c r="DN2" s="143"/>
      <c r="DO2" s="143"/>
      <c r="DP2" s="143"/>
      <c r="DQ2" s="143"/>
      <c r="DR2" s="143"/>
      <c r="DS2" s="143"/>
      <c r="DT2" s="143"/>
      <c r="DU2" s="143"/>
      <c r="DV2" s="143"/>
      <c r="DW2" s="143"/>
      <c r="DX2" s="143"/>
      <c r="DY2" s="143"/>
      <c r="DZ2" s="143"/>
      <c r="EA2" s="143"/>
      <c r="EB2" s="143"/>
      <c r="EC2" s="143"/>
      <c r="ED2" s="143"/>
      <c r="EE2" s="143"/>
      <c r="EF2" s="143"/>
      <c r="EG2" s="143"/>
      <c r="EH2" s="143"/>
      <c r="EI2" s="143"/>
      <c r="EJ2" s="143"/>
      <c r="EK2" s="143"/>
      <c r="EL2" s="143"/>
      <c r="EM2" s="143"/>
      <c r="EN2" s="143"/>
      <c r="EO2" s="143"/>
      <c r="EP2" s="143"/>
      <c r="EQ2" s="143"/>
      <c r="ER2" s="143"/>
      <c r="ES2" s="143"/>
      <c r="ET2" s="143"/>
      <c r="EU2" s="143"/>
      <c r="EV2" s="143"/>
      <c r="EW2" s="143"/>
      <c r="EX2" s="143"/>
      <c r="EY2" s="143"/>
      <c r="EZ2" s="143"/>
      <c r="FA2" s="143"/>
      <c r="FB2" s="143"/>
      <c r="FC2" s="143"/>
      <c r="FD2" s="143"/>
      <c r="FE2" s="143"/>
      <c r="FF2" s="143"/>
      <c r="FG2" s="143"/>
      <c r="FH2" s="143"/>
      <c r="FI2" s="143"/>
      <c r="FJ2" s="143"/>
      <c r="FK2" s="143"/>
      <c r="FL2" s="143"/>
      <c r="FM2" s="143"/>
      <c r="FN2" s="143"/>
      <c r="FO2" s="143"/>
      <c r="FP2" s="143"/>
      <c r="FQ2" s="143"/>
      <c r="FR2" s="143"/>
      <c r="FS2" s="143"/>
      <c r="FT2" s="143"/>
      <c r="FU2" s="143"/>
      <c r="FV2" s="143"/>
      <c r="FW2" s="143"/>
      <c r="FX2" s="143"/>
      <c r="FY2" s="143"/>
      <c r="FZ2" s="143"/>
      <c r="GA2" s="143"/>
      <c r="GB2" s="143"/>
      <c r="GC2" s="143"/>
      <c r="GD2" s="143"/>
      <c r="GE2" s="143"/>
      <c r="GF2" s="143"/>
      <c r="GG2" s="143"/>
      <c r="GH2" s="143"/>
      <c r="GI2" s="143"/>
      <c r="GJ2" s="143"/>
      <c r="GK2" s="143"/>
      <c r="GL2" s="143"/>
      <c r="GM2" s="143"/>
      <c r="GN2" s="143"/>
      <c r="GO2" s="143"/>
      <c r="GP2" s="143"/>
      <c r="GQ2" s="143"/>
      <c r="GR2" s="143"/>
      <c r="GS2" s="143"/>
      <c r="GT2" s="143"/>
      <c r="GU2" s="143"/>
      <c r="GV2" s="143"/>
      <c r="GW2" s="143"/>
      <c r="GX2" s="143"/>
      <c r="GY2" s="143"/>
      <c r="GZ2" s="143"/>
      <c r="HA2" s="143"/>
      <c r="HB2" s="143"/>
      <c r="HC2" s="143"/>
      <c r="HD2" s="143"/>
      <c r="HE2" s="143"/>
      <c r="HF2" s="143"/>
      <c r="HG2" s="143"/>
      <c r="HH2" s="143"/>
      <c r="HI2" s="143"/>
      <c r="HJ2" s="143"/>
      <c r="HK2" s="143"/>
      <c r="HL2" s="143"/>
      <c r="HM2" s="143"/>
      <c r="HN2" s="143"/>
      <c r="HO2" s="143"/>
      <c r="HP2" s="143"/>
      <c r="HQ2" s="143"/>
      <c r="HR2" s="143"/>
      <c r="HS2" s="143"/>
      <c r="HT2" s="143"/>
      <c r="HU2" s="143"/>
      <c r="HV2" s="143"/>
      <c r="HW2" s="143"/>
      <c r="HX2" s="143"/>
      <c r="HY2" s="143"/>
      <c r="HZ2" s="143"/>
      <c r="IA2" s="143"/>
      <c r="IB2" s="143"/>
      <c r="IC2" s="143"/>
      <c r="ID2" s="143"/>
      <c r="IE2" s="143"/>
      <c r="IF2" s="143"/>
      <c r="IG2" s="143"/>
      <c r="IH2" s="143"/>
      <c r="II2" s="143"/>
      <c r="IJ2" s="143"/>
      <c r="IK2" s="143"/>
      <c r="IL2" s="143"/>
      <c r="IM2" s="143"/>
      <c r="IN2" s="143"/>
      <c r="IO2" s="143"/>
      <c r="IP2" s="143"/>
      <c r="IQ2" s="143"/>
      <c r="IR2" s="143"/>
      <c r="IS2" s="143"/>
      <c r="IT2" s="143"/>
      <c r="IU2" s="143"/>
      <c r="IV2" s="143"/>
    </row>
    <row r="3" spans="1:256" s="77" customFormat="1" ht="27" customHeight="1">
      <c r="A3" s="143"/>
      <c r="B3" s="144"/>
      <c r="C3" s="144"/>
      <c r="D3" s="144"/>
      <c r="E3" s="144"/>
      <c r="F3" s="144"/>
      <c r="G3" s="144"/>
      <c r="H3" s="145"/>
      <c r="I3" s="145"/>
      <c r="J3" s="143"/>
      <c r="K3" s="143"/>
      <c r="L3" s="143"/>
      <c r="M3" s="143"/>
      <c r="N3" s="143"/>
      <c r="O3" s="143"/>
      <c r="P3" s="143"/>
      <c r="Q3" s="143"/>
      <c r="R3" s="143"/>
      <c r="S3" s="143"/>
      <c r="T3" s="143"/>
      <c r="U3" s="143"/>
      <c r="V3" s="143"/>
      <c r="W3" s="143"/>
      <c r="X3" s="143"/>
      <c r="Y3" s="143"/>
      <c r="Z3" s="143"/>
      <c r="AA3" s="143"/>
      <c r="AB3" s="143"/>
      <c r="AC3" s="143"/>
      <c r="AD3" s="143"/>
      <c r="AE3" s="143"/>
      <c r="AF3" s="143"/>
      <c r="AG3" s="143"/>
      <c r="AH3" s="143"/>
      <c r="AI3" s="143"/>
      <c r="AJ3" s="143"/>
      <c r="AK3" s="143"/>
      <c r="AL3" s="143"/>
      <c r="AM3" s="143"/>
      <c r="AN3" s="143"/>
      <c r="AO3" s="143"/>
      <c r="AP3" s="143"/>
      <c r="AQ3" s="143"/>
      <c r="AR3" s="143"/>
      <c r="AS3" s="143"/>
      <c r="AT3" s="143"/>
      <c r="AU3" s="143"/>
      <c r="AV3" s="143"/>
      <c r="AW3" s="143"/>
      <c r="AX3" s="143"/>
      <c r="AY3" s="143"/>
      <c r="AZ3" s="143"/>
      <c r="BA3" s="143"/>
      <c r="BB3" s="143"/>
      <c r="BC3" s="143"/>
      <c r="BD3" s="143"/>
      <c r="BE3" s="143"/>
      <c r="BF3" s="143"/>
      <c r="BG3" s="143"/>
      <c r="BH3" s="143"/>
      <c r="BI3" s="143"/>
      <c r="BJ3" s="143"/>
      <c r="BK3" s="143"/>
      <c r="BL3" s="143"/>
      <c r="BM3" s="143"/>
      <c r="BN3" s="143"/>
      <c r="BO3" s="143"/>
      <c r="BP3" s="143"/>
      <c r="BQ3" s="143"/>
      <c r="BR3" s="143"/>
      <c r="BS3" s="143"/>
      <c r="BT3" s="143"/>
      <c r="BU3" s="143"/>
      <c r="BV3" s="143"/>
      <c r="BW3" s="143"/>
      <c r="BX3" s="143"/>
      <c r="BY3" s="143"/>
      <c r="BZ3" s="143"/>
      <c r="CA3" s="143"/>
      <c r="CB3" s="143"/>
      <c r="CC3" s="143"/>
      <c r="CD3" s="143"/>
      <c r="CE3" s="143"/>
      <c r="CF3" s="143"/>
      <c r="CG3" s="143"/>
      <c r="CH3" s="143"/>
      <c r="CI3" s="143"/>
      <c r="CJ3" s="143"/>
      <c r="CK3" s="143"/>
      <c r="CL3" s="143"/>
      <c r="CM3" s="143"/>
      <c r="CN3" s="143"/>
      <c r="CO3" s="143"/>
      <c r="CP3" s="143"/>
      <c r="CQ3" s="143"/>
      <c r="CR3" s="143"/>
      <c r="CS3" s="143"/>
      <c r="CT3" s="143"/>
      <c r="CU3" s="143"/>
      <c r="CV3" s="143"/>
      <c r="CW3" s="143"/>
      <c r="CX3" s="143"/>
      <c r="CY3" s="143"/>
      <c r="CZ3" s="143"/>
      <c r="DA3" s="143"/>
      <c r="DB3" s="143"/>
      <c r="DC3" s="143"/>
      <c r="DD3" s="143"/>
      <c r="DE3" s="143"/>
      <c r="DF3" s="143"/>
      <c r="DG3" s="143"/>
      <c r="DH3" s="143"/>
      <c r="DI3" s="143"/>
      <c r="DJ3" s="143"/>
      <c r="DK3" s="143"/>
      <c r="DL3" s="143"/>
      <c r="DM3" s="143"/>
      <c r="DN3" s="143"/>
      <c r="DO3" s="143"/>
      <c r="DP3" s="143"/>
      <c r="DQ3" s="143"/>
      <c r="DR3" s="143"/>
      <c r="DS3" s="143"/>
      <c r="DT3" s="143"/>
      <c r="DU3" s="143"/>
      <c r="DV3" s="143"/>
      <c r="DW3" s="143"/>
      <c r="DX3" s="143"/>
      <c r="DY3" s="143"/>
      <c r="DZ3" s="143"/>
      <c r="EA3" s="143"/>
      <c r="EB3" s="143"/>
      <c r="EC3" s="143"/>
      <c r="ED3" s="143"/>
      <c r="EE3" s="143"/>
      <c r="EF3" s="143"/>
      <c r="EG3" s="143"/>
      <c r="EH3" s="143"/>
      <c r="EI3" s="143"/>
      <c r="EJ3" s="143"/>
      <c r="EK3" s="143"/>
      <c r="EL3" s="143"/>
      <c r="EM3" s="143"/>
      <c r="EN3" s="143"/>
      <c r="EO3" s="143"/>
      <c r="EP3" s="143"/>
      <c r="EQ3" s="143"/>
      <c r="ER3" s="143"/>
      <c r="ES3" s="143"/>
      <c r="ET3" s="143"/>
      <c r="EU3" s="143"/>
      <c r="EV3" s="143"/>
      <c r="EW3" s="143"/>
      <c r="EX3" s="143"/>
      <c r="EY3" s="143"/>
      <c r="EZ3" s="143"/>
      <c r="FA3" s="143"/>
      <c r="FB3" s="143"/>
      <c r="FC3" s="143"/>
      <c r="FD3" s="143"/>
      <c r="FE3" s="143"/>
      <c r="FF3" s="143"/>
      <c r="FG3" s="143"/>
      <c r="FH3" s="143"/>
      <c r="FI3" s="143"/>
      <c r="FJ3" s="143"/>
      <c r="FK3" s="143"/>
      <c r="FL3" s="143"/>
      <c r="FM3" s="143"/>
      <c r="FN3" s="143"/>
      <c r="FO3" s="143"/>
      <c r="FP3" s="143"/>
      <c r="FQ3" s="143"/>
      <c r="FR3" s="143"/>
      <c r="FS3" s="143"/>
      <c r="FT3" s="143"/>
      <c r="FU3" s="143"/>
      <c r="FV3" s="143"/>
      <c r="FW3" s="143"/>
      <c r="FX3" s="143"/>
      <c r="FY3" s="143"/>
      <c r="FZ3" s="143"/>
      <c r="GA3" s="143"/>
      <c r="GB3" s="143"/>
      <c r="GC3" s="143"/>
      <c r="GD3" s="143"/>
      <c r="GE3" s="143"/>
      <c r="GF3" s="143"/>
      <c r="GG3" s="143"/>
      <c r="GH3" s="143"/>
      <c r="GI3" s="143"/>
      <c r="GJ3" s="143"/>
      <c r="GK3" s="143"/>
      <c r="GL3" s="143"/>
      <c r="GM3" s="143"/>
      <c r="GN3" s="143"/>
      <c r="GO3" s="143"/>
      <c r="GP3" s="143"/>
      <c r="GQ3" s="143"/>
      <c r="GR3" s="143"/>
      <c r="GS3" s="143"/>
      <c r="GT3" s="143"/>
      <c r="GU3" s="143"/>
      <c r="GV3" s="143"/>
      <c r="GW3" s="143"/>
      <c r="GX3" s="143"/>
      <c r="GY3" s="143"/>
      <c r="GZ3" s="143"/>
      <c r="HA3" s="143"/>
      <c r="HB3" s="143"/>
      <c r="HC3" s="143"/>
      <c r="HD3" s="143"/>
      <c r="HE3" s="143"/>
      <c r="HF3" s="143"/>
      <c r="HG3" s="143"/>
      <c r="HH3" s="143"/>
      <c r="HI3" s="143"/>
      <c r="HJ3" s="143"/>
      <c r="HK3" s="143"/>
      <c r="HL3" s="143"/>
      <c r="HM3" s="143"/>
      <c r="HN3" s="143"/>
      <c r="HO3" s="143"/>
      <c r="HP3" s="143"/>
      <c r="HQ3" s="143"/>
      <c r="HR3" s="143"/>
      <c r="HS3" s="143"/>
      <c r="HT3" s="143"/>
      <c r="HU3" s="143"/>
      <c r="HV3" s="143"/>
      <c r="HW3" s="143"/>
      <c r="HX3" s="143"/>
      <c r="HY3" s="143"/>
      <c r="HZ3" s="143"/>
      <c r="IA3" s="143"/>
      <c r="IB3" s="143"/>
      <c r="IC3" s="143"/>
      <c r="ID3" s="143"/>
      <c r="IE3" s="143"/>
      <c r="IF3" s="143"/>
      <c r="IG3" s="143"/>
      <c r="IH3" s="143"/>
      <c r="II3" s="143"/>
      <c r="IJ3" s="143"/>
      <c r="IK3" s="143"/>
      <c r="IL3" s="143"/>
      <c r="IM3" s="143"/>
      <c r="IN3" s="143"/>
      <c r="IO3" s="143"/>
      <c r="IP3" s="143"/>
      <c r="IQ3" s="143"/>
      <c r="IR3" s="143"/>
      <c r="IS3" s="143"/>
      <c r="IT3" s="143"/>
      <c r="IU3" s="143"/>
      <c r="IV3" s="143"/>
    </row>
    <row r="4" spans="1:256" s="77" customFormat="1" ht="27" customHeight="1">
      <c r="A4" s="143"/>
      <c r="B4" s="688" t="s">
        <v>196</v>
      </c>
      <c r="C4" s="688"/>
      <c r="D4" s="688"/>
      <c r="E4" s="688"/>
      <c r="F4" s="688"/>
      <c r="G4" s="688"/>
      <c r="H4" s="688"/>
      <c r="I4" s="688"/>
      <c r="J4" s="146"/>
      <c r="K4" s="146"/>
      <c r="L4" s="143"/>
      <c r="M4" s="143"/>
      <c r="N4" s="143"/>
      <c r="O4" s="143"/>
      <c r="P4" s="143"/>
      <c r="Q4" s="143"/>
      <c r="R4" s="143"/>
      <c r="S4" s="143"/>
      <c r="T4" s="143"/>
      <c r="U4" s="143"/>
      <c r="V4" s="143"/>
      <c r="W4" s="143"/>
      <c r="X4" s="143"/>
      <c r="Y4" s="143"/>
      <c r="Z4" s="143"/>
      <c r="AA4" s="143"/>
      <c r="AB4" s="143"/>
      <c r="AC4" s="143"/>
      <c r="AD4" s="143"/>
      <c r="AE4" s="143"/>
      <c r="AF4" s="143"/>
      <c r="AG4" s="143"/>
      <c r="AH4" s="143"/>
      <c r="AI4" s="143"/>
      <c r="AJ4" s="143"/>
      <c r="AK4" s="143"/>
      <c r="AL4" s="143"/>
      <c r="AM4" s="143"/>
      <c r="AN4" s="143"/>
      <c r="AO4" s="143"/>
      <c r="AP4" s="143"/>
      <c r="AQ4" s="143"/>
      <c r="AR4" s="143"/>
      <c r="AS4" s="143"/>
      <c r="AT4" s="143"/>
      <c r="AU4" s="143"/>
      <c r="AV4" s="143"/>
      <c r="AW4" s="143"/>
      <c r="AX4" s="143"/>
      <c r="AY4" s="143"/>
      <c r="AZ4" s="143"/>
      <c r="BA4" s="143"/>
      <c r="BB4" s="143"/>
      <c r="BC4" s="143"/>
      <c r="BD4" s="143"/>
      <c r="BE4" s="143"/>
      <c r="BF4" s="143"/>
      <c r="BG4" s="143"/>
      <c r="BH4" s="143"/>
      <c r="BI4" s="143"/>
      <c r="BJ4" s="143"/>
      <c r="BK4" s="143"/>
      <c r="BL4" s="143"/>
      <c r="BM4" s="143"/>
      <c r="BN4" s="143"/>
      <c r="BO4" s="143"/>
      <c r="BP4" s="143"/>
      <c r="BQ4" s="143"/>
      <c r="BR4" s="143"/>
      <c r="BS4" s="143"/>
      <c r="BT4" s="143"/>
      <c r="BU4" s="143"/>
      <c r="BV4" s="143"/>
      <c r="BW4" s="143"/>
      <c r="BX4" s="143"/>
      <c r="BY4" s="143"/>
      <c r="BZ4" s="143"/>
      <c r="CA4" s="143"/>
      <c r="CB4" s="143"/>
      <c r="CC4" s="143"/>
      <c r="CD4" s="143"/>
      <c r="CE4" s="143"/>
      <c r="CF4" s="143"/>
      <c r="CG4" s="143"/>
      <c r="CH4" s="143"/>
      <c r="CI4" s="143"/>
      <c r="CJ4" s="143"/>
      <c r="CK4" s="143"/>
      <c r="CL4" s="143"/>
      <c r="CM4" s="143"/>
      <c r="CN4" s="143"/>
      <c r="CO4" s="143"/>
      <c r="CP4" s="143"/>
      <c r="CQ4" s="143"/>
      <c r="CR4" s="143"/>
      <c r="CS4" s="143"/>
      <c r="CT4" s="143"/>
      <c r="CU4" s="143"/>
      <c r="CV4" s="143"/>
      <c r="CW4" s="143"/>
      <c r="CX4" s="143"/>
      <c r="CY4" s="143"/>
      <c r="CZ4" s="143"/>
      <c r="DA4" s="143"/>
      <c r="DB4" s="143"/>
      <c r="DC4" s="143"/>
      <c r="DD4" s="143"/>
      <c r="DE4" s="143"/>
      <c r="DF4" s="143"/>
      <c r="DG4" s="143"/>
      <c r="DH4" s="143"/>
      <c r="DI4" s="143"/>
      <c r="DJ4" s="143"/>
      <c r="DK4" s="143"/>
      <c r="DL4" s="143"/>
      <c r="DM4" s="143"/>
      <c r="DN4" s="143"/>
      <c r="DO4" s="143"/>
      <c r="DP4" s="143"/>
      <c r="DQ4" s="143"/>
      <c r="DR4" s="143"/>
      <c r="DS4" s="143"/>
      <c r="DT4" s="143"/>
      <c r="DU4" s="143"/>
      <c r="DV4" s="143"/>
      <c r="DW4" s="143"/>
      <c r="DX4" s="143"/>
      <c r="DY4" s="143"/>
      <c r="DZ4" s="143"/>
      <c r="EA4" s="143"/>
      <c r="EB4" s="143"/>
      <c r="EC4" s="143"/>
      <c r="ED4" s="143"/>
      <c r="EE4" s="143"/>
      <c r="EF4" s="143"/>
      <c r="EG4" s="143"/>
      <c r="EH4" s="143"/>
      <c r="EI4" s="143"/>
      <c r="EJ4" s="143"/>
      <c r="EK4" s="143"/>
      <c r="EL4" s="143"/>
      <c r="EM4" s="143"/>
      <c r="EN4" s="143"/>
      <c r="EO4" s="143"/>
      <c r="EP4" s="143"/>
      <c r="EQ4" s="143"/>
      <c r="ER4" s="143"/>
      <c r="ES4" s="143"/>
      <c r="ET4" s="143"/>
      <c r="EU4" s="143"/>
      <c r="EV4" s="143"/>
      <c r="EW4" s="143"/>
      <c r="EX4" s="143"/>
      <c r="EY4" s="143"/>
      <c r="EZ4" s="143"/>
      <c r="FA4" s="143"/>
      <c r="FB4" s="143"/>
      <c r="FC4" s="143"/>
      <c r="FD4" s="143"/>
      <c r="FE4" s="143"/>
      <c r="FF4" s="143"/>
      <c r="FG4" s="143"/>
      <c r="FH4" s="143"/>
      <c r="FI4" s="143"/>
      <c r="FJ4" s="143"/>
      <c r="FK4" s="143"/>
      <c r="FL4" s="143"/>
      <c r="FM4" s="143"/>
      <c r="FN4" s="143"/>
      <c r="FO4" s="143"/>
      <c r="FP4" s="143"/>
      <c r="FQ4" s="143"/>
      <c r="FR4" s="143"/>
      <c r="FS4" s="143"/>
      <c r="FT4" s="143"/>
      <c r="FU4" s="143"/>
      <c r="FV4" s="143"/>
      <c r="FW4" s="143"/>
      <c r="FX4" s="143"/>
      <c r="FY4" s="143"/>
      <c r="FZ4" s="143"/>
      <c r="GA4" s="143"/>
      <c r="GB4" s="143"/>
      <c r="GC4" s="143"/>
      <c r="GD4" s="143"/>
      <c r="GE4" s="143"/>
      <c r="GF4" s="143"/>
      <c r="GG4" s="143"/>
      <c r="GH4" s="143"/>
      <c r="GI4" s="143"/>
      <c r="GJ4" s="143"/>
      <c r="GK4" s="143"/>
      <c r="GL4" s="143"/>
      <c r="GM4" s="143"/>
      <c r="GN4" s="143"/>
      <c r="GO4" s="143"/>
      <c r="GP4" s="143"/>
      <c r="GQ4" s="143"/>
      <c r="GR4" s="143"/>
      <c r="GS4" s="143"/>
      <c r="GT4" s="143"/>
      <c r="GU4" s="143"/>
      <c r="GV4" s="143"/>
      <c r="GW4" s="143"/>
      <c r="GX4" s="143"/>
      <c r="GY4" s="143"/>
      <c r="GZ4" s="143"/>
      <c r="HA4" s="143"/>
      <c r="HB4" s="143"/>
      <c r="HC4" s="143"/>
      <c r="HD4" s="143"/>
      <c r="HE4" s="143"/>
      <c r="HF4" s="143"/>
      <c r="HG4" s="143"/>
      <c r="HH4" s="143"/>
      <c r="HI4" s="143"/>
      <c r="HJ4" s="143"/>
      <c r="HK4" s="143"/>
      <c r="HL4" s="143"/>
      <c r="HM4" s="143"/>
      <c r="HN4" s="143"/>
      <c r="HO4" s="143"/>
      <c r="HP4" s="143"/>
      <c r="HQ4" s="143"/>
      <c r="HR4" s="143"/>
      <c r="HS4" s="143"/>
      <c r="HT4" s="143"/>
      <c r="HU4" s="143"/>
      <c r="HV4" s="143"/>
      <c r="HW4" s="143"/>
      <c r="HX4" s="143"/>
      <c r="HY4" s="143"/>
      <c r="HZ4" s="143"/>
      <c r="IA4" s="143"/>
      <c r="IB4" s="143"/>
      <c r="IC4" s="143"/>
      <c r="ID4" s="143"/>
      <c r="IE4" s="143"/>
      <c r="IF4" s="143"/>
      <c r="IG4" s="143"/>
      <c r="IH4" s="143"/>
      <c r="II4" s="143"/>
      <c r="IJ4" s="143"/>
      <c r="IK4" s="143"/>
      <c r="IL4" s="143"/>
      <c r="IM4" s="143"/>
      <c r="IN4" s="143"/>
      <c r="IO4" s="143"/>
      <c r="IP4" s="143"/>
      <c r="IQ4" s="143"/>
      <c r="IR4" s="143"/>
      <c r="IS4" s="143"/>
      <c r="IT4" s="143"/>
      <c r="IU4" s="143"/>
      <c r="IV4" s="143"/>
    </row>
    <row r="5" spans="1:256" s="77" customFormat="1" ht="27" customHeight="1">
      <c r="A5" s="143"/>
      <c r="B5" s="146"/>
      <c r="C5" s="146"/>
      <c r="D5" s="146"/>
      <c r="E5" s="146"/>
      <c r="F5" s="146"/>
      <c r="G5" s="146"/>
      <c r="H5" s="146"/>
      <c r="I5" s="146"/>
      <c r="J5" s="146"/>
      <c r="K5" s="146"/>
      <c r="L5" s="143"/>
      <c r="M5" s="143"/>
      <c r="N5" s="143"/>
      <c r="O5" s="143"/>
      <c r="P5" s="143"/>
      <c r="Q5" s="143"/>
      <c r="R5" s="143"/>
      <c r="S5" s="143"/>
      <c r="T5" s="143"/>
      <c r="U5" s="143"/>
      <c r="V5" s="143"/>
      <c r="W5" s="143"/>
      <c r="X5" s="143"/>
      <c r="Y5" s="143"/>
      <c r="Z5" s="143"/>
      <c r="AA5" s="143"/>
      <c r="AB5" s="143"/>
      <c r="AC5" s="143"/>
      <c r="AD5" s="143"/>
      <c r="AE5" s="143"/>
      <c r="AF5" s="143"/>
      <c r="AG5" s="143"/>
      <c r="AH5" s="143"/>
      <c r="AI5" s="143"/>
      <c r="AJ5" s="143"/>
      <c r="AK5" s="143"/>
      <c r="AL5" s="143"/>
      <c r="AM5" s="143"/>
      <c r="AN5" s="143"/>
      <c r="AO5" s="143"/>
      <c r="AP5" s="143"/>
      <c r="AQ5" s="143"/>
      <c r="AR5" s="143"/>
      <c r="AS5" s="143"/>
      <c r="AT5" s="143"/>
      <c r="AU5" s="143"/>
      <c r="AV5" s="143"/>
      <c r="AW5" s="143"/>
      <c r="AX5" s="143"/>
      <c r="AY5" s="143"/>
      <c r="AZ5" s="143"/>
      <c r="BA5" s="143"/>
      <c r="BB5" s="143"/>
      <c r="BC5" s="143"/>
      <c r="BD5" s="143"/>
      <c r="BE5" s="143"/>
      <c r="BF5" s="143"/>
      <c r="BG5" s="143"/>
      <c r="BH5" s="143"/>
      <c r="BI5" s="143"/>
      <c r="BJ5" s="143"/>
      <c r="BK5" s="143"/>
      <c r="BL5" s="143"/>
      <c r="BM5" s="143"/>
      <c r="BN5" s="143"/>
      <c r="BO5" s="143"/>
      <c r="BP5" s="143"/>
      <c r="BQ5" s="143"/>
      <c r="BR5" s="143"/>
      <c r="BS5" s="143"/>
      <c r="BT5" s="143"/>
      <c r="BU5" s="143"/>
      <c r="BV5" s="143"/>
      <c r="BW5" s="143"/>
      <c r="BX5" s="143"/>
      <c r="BY5" s="143"/>
      <c r="BZ5" s="143"/>
      <c r="CA5" s="143"/>
      <c r="CB5" s="143"/>
      <c r="CC5" s="143"/>
      <c r="CD5" s="143"/>
      <c r="CE5" s="143"/>
      <c r="CF5" s="143"/>
      <c r="CG5" s="143"/>
      <c r="CH5" s="143"/>
      <c r="CI5" s="143"/>
      <c r="CJ5" s="143"/>
      <c r="CK5" s="143"/>
      <c r="CL5" s="143"/>
      <c r="CM5" s="143"/>
      <c r="CN5" s="143"/>
      <c r="CO5" s="143"/>
      <c r="CP5" s="143"/>
      <c r="CQ5" s="143"/>
      <c r="CR5" s="143"/>
      <c r="CS5" s="143"/>
      <c r="CT5" s="143"/>
      <c r="CU5" s="143"/>
      <c r="CV5" s="143"/>
      <c r="CW5" s="143"/>
      <c r="CX5" s="143"/>
      <c r="CY5" s="143"/>
      <c r="CZ5" s="143"/>
      <c r="DA5" s="143"/>
      <c r="DB5" s="143"/>
      <c r="DC5" s="143"/>
      <c r="DD5" s="143"/>
      <c r="DE5" s="143"/>
      <c r="DF5" s="143"/>
      <c r="DG5" s="143"/>
      <c r="DH5" s="143"/>
      <c r="DI5" s="143"/>
      <c r="DJ5" s="143"/>
      <c r="DK5" s="143"/>
      <c r="DL5" s="143"/>
      <c r="DM5" s="143"/>
      <c r="DN5" s="143"/>
      <c r="DO5" s="143"/>
      <c r="DP5" s="143"/>
      <c r="DQ5" s="143"/>
      <c r="DR5" s="143"/>
      <c r="DS5" s="143"/>
      <c r="DT5" s="143"/>
      <c r="DU5" s="143"/>
      <c r="DV5" s="143"/>
      <c r="DW5" s="143"/>
      <c r="DX5" s="143"/>
      <c r="DY5" s="143"/>
      <c r="DZ5" s="143"/>
      <c r="EA5" s="143"/>
      <c r="EB5" s="143"/>
      <c r="EC5" s="143"/>
      <c r="ED5" s="143"/>
      <c r="EE5" s="143"/>
      <c r="EF5" s="143"/>
      <c r="EG5" s="143"/>
      <c r="EH5" s="143"/>
      <c r="EI5" s="143"/>
      <c r="EJ5" s="143"/>
      <c r="EK5" s="143"/>
      <c r="EL5" s="143"/>
      <c r="EM5" s="143"/>
      <c r="EN5" s="143"/>
      <c r="EO5" s="143"/>
      <c r="EP5" s="143"/>
      <c r="EQ5" s="143"/>
      <c r="ER5" s="143"/>
      <c r="ES5" s="143"/>
      <c r="ET5" s="143"/>
      <c r="EU5" s="143"/>
      <c r="EV5" s="143"/>
      <c r="EW5" s="143"/>
      <c r="EX5" s="143"/>
      <c r="EY5" s="143"/>
      <c r="EZ5" s="143"/>
      <c r="FA5" s="143"/>
      <c r="FB5" s="143"/>
      <c r="FC5" s="143"/>
      <c r="FD5" s="143"/>
      <c r="FE5" s="143"/>
      <c r="FF5" s="143"/>
      <c r="FG5" s="143"/>
      <c r="FH5" s="143"/>
      <c r="FI5" s="143"/>
      <c r="FJ5" s="143"/>
      <c r="FK5" s="143"/>
      <c r="FL5" s="143"/>
      <c r="FM5" s="143"/>
      <c r="FN5" s="143"/>
      <c r="FO5" s="143"/>
      <c r="FP5" s="143"/>
      <c r="FQ5" s="143"/>
      <c r="FR5" s="143"/>
      <c r="FS5" s="143"/>
      <c r="FT5" s="143"/>
      <c r="FU5" s="143"/>
      <c r="FV5" s="143"/>
      <c r="FW5" s="143"/>
      <c r="FX5" s="143"/>
      <c r="FY5" s="143"/>
      <c r="FZ5" s="143"/>
      <c r="GA5" s="143"/>
      <c r="GB5" s="143"/>
      <c r="GC5" s="143"/>
      <c r="GD5" s="143"/>
      <c r="GE5" s="143"/>
      <c r="GF5" s="143"/>
      <c r="GG5" s="143"/>
      <c r="GH5" s="143"/>
      <c r="GI5" s="143"/>
      <c r="GJ5" s="143"/>
      <c r="GK5" s="143"/>
      <c r="GL5" s="143"/>
      <c r="GM5" s="143"/>
      <c r="GN5" s="143"/>
      <c r="GO5" s="143"/>
      <c r="GP5" s="143"/>
      <c r="GQ5" s="143"/>
      <c r="GR5" s="143"/>
      <c r="GS5" s="143"/>
      <c r="GT5" s="143"/>
      <c r="GU5" s="143"/>
      <c r="GV5" s="143"/>
      <c r="GW5" s="143"/>
      <c r="GX5" s="143"/>
      <c r="GY5" s="143"/>
      <c r="GZ5" s="143"/>
      <c r="HA5" s="143"/>
      <c r="HB5" s="143"/>
      <c r="HC5" s="143"/>
      <c r="HD5" s="143"/>
      <c r="HE5" s="143"/>
      <c r="HF5" s="143"/>
      <c r="HG5" s="143"/>
      <c r="HH5" s="143"/>
      <c r="HI5" s="143"/>
      <c r="HJ5" s="143"/>
      <c r="HK5" s="143"/>
      <c r="HL5" s="143"/>
      <c r="HM5" s="143"/>
      <c r="HN5" s="143"/>
      <c r="HO5" s="143"/>
      <c r="HP5" s="143"/>
      <c r="HQ5" s="143"/>
      <c r="HR5" s="143"/>
      <c r="HS5" s="143"/>
      <c r="HT5" s="143"/>
      <c r="HU5" s="143"/>
      <c r="HV5" s="143"/>
      <c r="HW5" s="143"/>
      <c r="HX5" s="143"/>
      <c r="HY5" s="143"/>
      <c r="HZ5" s="143"/>
      <c r="IA5" s="143"/>
      <c r="IB5" s="143"/>
      <c r="IC5" s="143"/>
      <c r="ID5" s="143"/>
      <c r="IE5" s="143"/>
      <c r="IF5" s="143"/>
      <c r="IG5" s="143"/>
      <c r="IH5" s="143"/>
      <c r="II5" s="143"/>
      <c r="IJ5" s="143"/>
      <c r="IK5" s="143"/>
      <c r="IL5" s="143"/>
      <c r="IM5" s="143"/>
      <c r="IN5" s="143"/>
      <c r="IO5" s="143"/>
      <c r="IP5" s="143"/>
      <c r="IQ5" s="143"/>
      <c r="IR5" s="143"/>
      <c r="IS5" s="143"/>
      <c r="IT5" s="143"/>
      <c r="IU5" s="143"/>
      <c r="IV5" s="143"/>
    </row>
    <row r="6" spans="1:256" s="77" customFormat="1" ht="27" customHeight="1">
      <c r="A6" s="143"/>
      <c r="B6" s="689" t="s">
        <v>187</v>
      </c>
      <c r="C6" s="689"/>
      <c r="D6" s="690"/>
      <c r="E6" s="691"/>
      <c r="F6" s="691"/>
      <c r="G6" s="691"/>
      <c r="H6" s="691"/>
      <c r="I6" s="692"/>
      <c r="J6" s="143"/>
      <c r="K6" s="143"/>
      <c r="L6" s="143"/>
      <c r="M6" s="143"/>
      <c r="N6" s="143"/>
      <c r="O6" s="143"/>
      <c r="P6" s="143"/>
      <c r="Q6" s="143"/>
      <c r="R6" s="143"/>
      <c r="S6" s="143"/>
      <c r="T6" s="143"/>
      <c r="U6" s="143"/>
      <c r="V6" s="143"/>
      <c r="W6" s="143"/>
      <c r="X6" s="143"/>
      <c r="Y6" s="143"/>
      <c r="Z6" s="143"/>
      <c r="AA6" s="143"/>
      <c r="AB6" s="143"/>
      <c r="AC6" s="143"/>
      <c r="AD6" s="143"/>
      <c r="AE6" s="143"/>
      <c r="AF6" s="143"/>
      <c r="AG6" s="143"/>
      <c r="AH6" s="143"/>
      <c r="AI6" s="143"/>
      <c r="AJ6" s="143"/>
      <c r="AK6" s="143"/>
      <c r="AL6" s="143"/>
      <c r="AM6" s="143"/>
      <c r="AN6" s="143"/>
      <c r="AO6" s="143"/>
      <c r="AP6" s="143"/>
      <c r="AQ6" s="143"/>
      <c r="AR6" s="143"/>
      <c r="AS6" s="143"/>
      <c r="AT6" s="143"/>
      <c r="AU6" s="143"/>
      <c r="AV6" s="143"/>
      <c r="AW6" s="143"/>
      <c r="AX6" s="143"/>
      <c r="AY6" s="143"/>
      <c r="AZ6" s="143"/>
      <c r="BA6" s="143"/>
      <c r="BB6" s="143"/>
      <c r="BC6" s="143"/>
      <c r="BD6" s="143"/>
      <c r="BE6" s="143"/>
      <c r="BF6" s="143"/>
      <c r="BG6" s="143"/>
      <c r="BH6" s="143"/>
      <c r="BI6" s="143"/>
      <c r="BJ6" s="143"/>
      <c r="BK6" s="143"/>
      <c r="BL6" s="143"/>
      <c r="BM6" s="143"/>
      <c r="BN6" s="143"/>
      <c r="BO6" s="143"/>
      <c r="BP6" s="143"/>
      <c r="BQ6" s="143"/>
      <c r="BR6" s="143"/>
      <c r="BS6" s="143"/>
      <c r="BT6" s="143"/>
      <c r="BU6" s="143"/>
      <c r="BV6" s="143"/>
      <c r="BW6" s="143"/>
      <c r="BX6" s="143"/>
      <c r="BY6" s="143"/>
      <c r="BZ6" s="143"/>
      <c r="CA6" s="143"/>
      <c r="CB6" s="143"/>
      <c r="CC6" s="143"/>
      <c r="CD6" s="143"/>
      <c r="CE6" s="143"/>
      <c r="CF6" s="143"/>
      <c r="CG6" s="143"/>
      <c r="CH6" s="143"/>
      <c r="CI6" s="143"/>
      <c r="CJ6" s="143"/>
      <c r="CK6" s="143"/>
      <c r="CL6" s="143"/>
      <c r="CM6" s="143"/>
      <c r="CN6" s="143"/>
      <c r="CO6" s="143"/>
      <c r="CP6" s="143"/>
      <c r="CQ6" s="143"/>
      <c r="CR6" s="143"/>
      <c r="CS6" s="143"/>
      <c r="CT6" s="143"/>
      <c r="CU6" s="143"/>
      <c r="CV6" s="143"/>
      <c r="CW6" s="143"/>
      <c r="CX6" s="143"/>
      <c r="CY6" s="143"/>
      <c r="CZ6" s="143"/>
      <c r="DA6" s="143"/>
      <c r="DB6" s="143"/>
      <c r="DC6" s="143"/>
      <c r="DD6" s="143"/>
      <c r="DE6" s="143"/>
      <c r="DF6" s="143"/>
      <c r="DG6" s="143"/>
      <c r="DH6" s="143"/>
      <c r="DI6" s="143"/>
      <c r="DJ6" s="143"/>
      <c r="DK6" s="143"/>
      <c r="DL6" s="143"/>
      <c r="DM6" s="143"/>
      <c r="DN6" s="143"/>
      <c r="DO6" s="143"/>
      <c r="DP6" s="143"/>
      <c r="DQ6" s="143"/>
      <c r="DR6" s="143"/>
      <c r="DS6" s="143"/>
      <c r="DT6" s="143"/>
      <c r="DU6" s="143"/>
      <c r="DV6" s="143"/>
      <c r="DW6" s="143"/>
      <c r="DX6" s="143"/>
      <c r="DY6" s="143"/>
      <c r="DZ6" s="143"/>
      <c r="EA6" s="143"/>
      <c r="EB6" s="143"/>
      <c r="EC6" s="143"/>
      <c r="ED6" s="143"/>
      <c r="EE6" s="143"/>
      <c r="EF6" s="143"/>
      <c r="EG6" s="143"/>
      <c r="EH6" s="143"/>
      <c r="EI6" s="143"/>
      <c r="EJ6" s="143"/>
      <c r="EK6" s="143"/>
      <c r="EL6" s="143"/>
      <c r="EM6" s="143"/>
      <c r="EN6" s="143"/>
      <c r="EO6" s="143"/>
      <c r="EP6" s="143"/>
      <c r="EQ6" s="143"/>
      <c r="ER6" s="143"/>
      <c r="ES6" s="143"/>
      <c r="ET6" s="143"/>
      <c r="EU6" s="143"/>
      <c r="EV6" s="143"/>
      <c r="EW6" s="143"/>
      <c r="EX6" s="143"/>
      <c r="EY6" s="143"/>
      <c r="EZ6" s="143"/>
      <c r="FA6" s="143"/>
      <c r="FB6" s="143"/>
      <c r="FC6" s="143"/>
      <c r="FD6" s="143"/>
      <c r="FE6" s="143"/>
      <c r="FF6" s="143"/>
      <c r="FG6" s="143"/>
      <c r="FH6" s="143"/>
      <c r="FI6" s="143"/>
      <c r="FJ6" s="143"/>
      <c r="FK6" s="143"/>
      <c r="FL6" s="143"/>
      <c r="FM6" s="143"/>
      <c r="FN6" s="143"/>
      <c r="FO6" s="143"/>
      <c r="FP6" s="143"/>
      <c r="FQ6" s="143"/>
      <c r="FR6" s="143"/>
      <c r="FS6" s="143"/>
      <c r="FT6" s="143"/>
      <c r="FU6" s="143"/>
      <c r="FV6" s="143"/>
      <c r="FW6" s="143"/>
      <c r="FX6" s="143"/>
      <c r="FY6" s="143"/>
      <c r="FZ6" s="143"/>
      <c r="GA6" s="143"/>
      <c r="GB6" s="143"/>
      <c r="GC6" s="143"/>
      <c r="GD6" s="143"/>
      <c r="GE6" s="143"/>
      <c r="GF6" s="143"/>
      <c r="GG6" s="143"/>
      <c r="GH6" s="143"/>
      <c r="GI6" s="143"/>
      <c r="GJ6" s="143"/>
      <c r="GK6" s="143"/>
      <c r="GL6" s="143"/>
      <c r="GM6" s="143"/>
      <c r="GN6" s="143"/>
      <c r="GO6" s="143"/>
      <c r="GP6" s="143"/>
      <c r="GQ6" s="143"/>
      <c r="GR6" s="143"/>
      <c r="GS6" s="143"/>
      <c r="GT6" s="143"/>
      <c r="GU6" s="143"/>
      <c r="GV6" s="143"/>
      <c r="GW6" s="143"/>
      <c r="GX6" s="143"/>
      <c r="GY6" s="143"/>
      <c r="GZ6" s="143"/>
      <c r="HA6" s="143"/>
      <c r="HB6" s="143"/>
      <c r="HC6" s="143"/>
      <c r="HD6" s="143"/>
      <c r="HE6" s="143"/>
      <c r="HF6" s="143"/>
      <c r="HG6" s="143"/>
      <c r="HH6" s="143"/>
      <c r="HI6" s="143"/>
      <c r="HJ6" s="143"/>
      <c r="HK6" s="143"/>
      <c r="HL6" s="143"/>
      <c r="HM6" s="143"/>
      <c r="HN6" s="143"/>
      <c r="HO6" s="143"/>
      <c r="HP6" s="143"/>
      <c r="HQ6" s="143"/>
      <c r="HR6" s="143"/>
      <c r="HS6" s="143"/>
      <c r="HT6" s="143"/>
      <c r="HU6" s="143"/>
      <c r="HV6" s="143"/>
      <c r="HW6" s="143"/>
      <c r="HX6" s="143"/>
      <c r="HY6" s="143"/>
      <c r="HZ6" s="143"/>
      <c r="IA6" s="143"/>
      <c r="IB6" s="143"/>
      <c r="IC6" s="143"/>
      <c r="ID6" s="143"/>
      <c r="IE6" s="143"/>
      <c r="IF6" s="143"/>
      <c r="IG6" s="143"/>
      <c r="IH6" s="143"/>
      <c r="II6" s="143"/>
      <c r="IJ6" s="143"/>
      <c r="IK6" s="143"/>
      <c r="IL6" s="143"/>
      <c r="IM6" s="143"/>
      <c r="IN6" s="143"/>
      <c r="IO6" s="143"/>
      <c r="IP6" s="143"/>
      <c r="IQ6" s="143"/>
      <c r="IR6" s="143"/>
      <c r="IS6" s="143"/>
      <c r="IT6" s="143"/>
      <c r="IU6" s="143"/>
      <c r="IV6" s="143"/>
    </row>
    <row r="7" spans="1:256" s="77" customFormat="1" ht="27" customHeight="1">
      <c r="A7" s="143"/>
      <c r="B7" s="693" t="s">
        <v>197</v>
      </c>
      <c r="C7" s="694"/>
      <c r="D7" s="690" t="s">
        <v>198</v>
      </c>
      <c r="E7" s="691"/>
      <c r="F7" s="691"/>
      <c r="G7" s="691"/>
      <c r="H7" s="691"/>
      <c r="I7" s="692"/>
      <c r="J7" s="143"/>
      <c r="K7" s="143"/>
      <c r="L7" s="143"/>
      <c r="M7" s="143"/>
      <c r="N7" s="143"/>
      <c r="O7" s="143"/>
      <c r="P7" s="143"/>
      <c r="Q7" s="143"/>
      <c r="R7" s="143"/>
      <c r="S7" s="143"/>
      <c r="T7" s="143"/>
      <c r="U7" s="143"/>
      <c r="V7" s="143"/>
      <c r="W7" s="143"/>
      <c r="X7" s="143"/>
      <c r="Y7" s="143"/>
      <c r="Z7" s="143"/>
      <c r="AA7" s="143"/>
      <c r="AB7" s="143"/>
      <c r="AC7" s="143"/>
      <c r="AD7" s="143"/>
      <c r="AE7" s="143"/>
      <c r="AF7" s="143"/>
      <c r="AG7" s="143"/>
      <c r="AH7" s="143"/>
      <c r="AI7" s="143"/>
      <c r="AJ7" s="143"/>
      <c r="AK7" s="143"/>
      <c r="AL7" s="143"/>
      <c r="AM7" s="143"/>
      <c r="AN7" s="143"/>
      <c r="AO7" s="143"/>
      <c r="AP7" s="143"/>
      <c r="AQ7" s="143"/>
      <c r="AR7" s="143"/>
      <c r="AS7" s="143"/>
      <c r="AT7" s="143"/>
      <c r="AU7" s="143"/>
      <c r="AV7" s="143"/>
      <c r="AW7" s="143"/>
      <c r="AX7" s="143"/>
      <c r="AY7" s="143"/>
      <c r="AZ7" s="143"/>
      <c r="BA7" s="143"/>
      <c r="BB7" s="143"/>
      <c r="BC7" s="143"/>
      <c r="BD7" s="143"/>
      <c r="BE7" s="143"/>
      <c r="BF7" s="143"/>
      <c r="BG7" s="143"/>
      <c r="BH7" s="143"/>
      <c r="BI7" s="143"/>
      <c r="BJ7" s="143"/>
      <c r="BK7" s="143"/>
      <c r="BL7" s="143"/>
      <c r="BM7" s="143"/>
      <c r="BN7" s="143"/>
      <c r="BO7" s="143"/>
      <c r="BP7" s="143"/>
      <c r="BQ7" s="143"/>
      <c r="BR7" s="143"/>
      <c r="BS7" s="143"/>
      <c r="BT7" s="143"/>
      <c r="BU7" s="143"/>
      <c r="BV7" s="143"/>
      <c r="BW7" s="143"/>
      <c r="BX7" s="143"/>
      <c r="BY7" s="143"/>
      <c r="BZ7" s="143"/>
      <c r="CA7" s="143"/>
      <c r="CB7" s="143"/>
      <c r="CC7" s="143"/>
      <c r="CD7" s="143"/>
      <c r="CE7" s="143"/>
      <c r="CF7" s="143"/>
      <c r="CG7" s="143"/>
      <c r="CH7" s="143"/>
      <c r="CI7" s="143"/>
      <c r="CJ7" s="143"/>
      <c r="CK7" s="143"/>
      <c r="CL7" s="143"/>
      <c r="CM7" s="143"/>
      <c r="CN7" s="143"/>
      <c r="CO7" s="143"/>
      <c r="CP7" s="143"/>
      <c r="CQ7" s="143"/>
      <c r="CR7" s="143"/>
      <c r="CS7" s="143"/>
      <c r="CT7" s="143"/>
      <c r="CU7" s="143"/>
      <c r="CV7" s="143"/>
      <c r="CW7" s="143"/>
      <c r="CX7" s="143"/>
      <c r="CY7" s="143"/>
      <c r="CZ7" s="143"/>
      <c r="DA7" s="143"/>
      <c r="DB7" s="143"/>
      <c r="DC7" s="143"/>
      <c r="DD7" s="143"/>
      <c r="DE7" s="143"/>
      <c r="DF7" s="143"/>
      <c r="DG7" s="143"/>
      <c r="DH7" s="143"/>
      <c r="DI7" s="143"/>
      <c r="DJ7" s="143"/>
      <c r="DK7" s="143"/>
      <c r="DL7" s="143"/>
      <c r="DM7" s="143"/>
      <c r="DN7" s="143"/>
      <c r="DO7" s="143"/>
      <c r="DP7" s="143"/>
      <c r="DQ7" s="143"/>
      <c r="DR7" s="143"/>
      <c r="DS7" s="143"/>
      <c r="DT7" s="143"/>
      <c r="DU7" s="143"/>
      <c r="DV7" s="143"/>
      <c r="DW7" s="143"/>
      <c r="DX7" s="143"/>
      <c r="DY7" s="143"/>
      <c r="DZ7" s="143"/>
      <c r="EA7" s="143"/>
      <c r="EB7" s="143"/>
      <c r="EC7" s="143"/>
      <c r="ED7" s="143"/>
      <c r="EE7" s="143"/>
      <c r="EF7" s="143"/>
      <c r="EG7" s="143"/>
      <c r="EH7" s="143"/>
      <c r="EI7" s="143"/>
      <c r="EJ7" s="143"/>
      <c r="EK7" s="143"/>
      <c r="EL7" s="143"/>
      <c r="EM7" s="143"/>
      <c r="EN7" s="143"/>
      <c r="EO7" s="143"/>
      <c r="EP7" s="143"/>
      <c r="EQ7" s="143"/>
      <c r="ER7" s="143"/>
      <c r="ES7" s="143"/>
      <c r="ET7" s="143"/>
      <c r="EU7" s="143"/>
      <c r="EV7" s="143"/>
      <c r="EW7" s="143"/>
      <c r="EX7" s="143"/>
      <c r="EY7" s="143"/>
      <c r="EZ7" s="143"/>
      <c r="FA7" s="143"/>
      <c r="FB7" s="143"/>
      <c r="FC7" s="143"/>
      <c r="FD7" s="143"/>
      <c r="FE7" s="143"/>
      <c r="FF7" s="143"/>
      <c r="FG7" s="143"/>
      <c r="FH7" s="143"/>
      <c r="FI7" s="143"/>
      <c r="FJ7" s="143"/>
      <c r="FK7" s="143"/>
      <c r="FL7" s="143"/>
      <c r="FM7" s="143"/>
      <c r="FN7" s="143"/>
      <c r="FO7" s="143"/>
      <c r="FP7" s="143"/>
      <c r="FQ7" s="143"/>
      <c r="FR7" s="143"/>
      <c r="FS7" s="143"/>
      <c r="FT7" s="143"/>
      <c r="FU7" s="143"/>
      <c r="FV7" s="143"/>
      <c r="FW7" s="143"/>
      <c r="FX7" s="143"/>
      <c r="FY7" s="143"/>
      <c r="FZ7" s="143"/>
      <c r="GA7" s="143"/>
      <c r="GB7" s="143"/>
      <c r="GC7" s="143"/>
      <c r="GD7" s="143"/>
      <c r="GE7" s="143"/>
      <c r="GF7" s="143"/>
      <c r="GG7" s="143"/>
      <c r="GH7" s="143"/>
      <c r="GI7" s="143"/>
      <c r="GJ7" s="143"/>
      <c r="GK7" s="143"/>
      <c r="GL7" s="143"/>
      <c r="GM7" s="143"/>
      <c r="GN7" s="143"/>
      <c r="GO7" s="143"/>
      <c r="GP7" s="143"/>
      <c r="GQ7" s="143"/>
      <c r="GR7" s="143"/>
      <c r="GS7" s="143"/>
      <c r="GT7" s="143"/>
      <c r="GU7" s="143"/>
      <c r="GV7" s="143"/>
      <c r="GW7" s="143"/>
      <c r="GX7" s="143"/>
      <c r="GY7" s="143"/>
      <c r="GZ7" s="143"/>
      <c r="HA7" s="143"/>
      <c r="HB7" s="143"/>
      <c r="HC7" s="143"/>
      <c r="HD7" s="143"/>
      <c r="HE7" s="143"/>
      <c r="HF7" s="143"/>
      <c r="HG7" s="143"/>
      <c r="HH7" s="143"/>
      <c r="HI7" s="143"/>
      <c r="HJ7" s="143"/>
      <c r="HK7" s="143"/>
      <c r="HL7" s="143"/>
      <c r="HM7" s="143"/>
      <c r="HN7" s="143"/>
      <c r="HO7" s="143"/>
      <c r="HP7" s="143"/>
      <c r="HQ7" s="143"/>
      <c r="HR7" s="143"/>
      <c r="HS7" s="143"/>
      <c r="HT7" s="143"/>
      <c r="HU7" s="143"/>
      <c r="HV7" s="143"/>
      <c r="HW7" s="143"/>
      <c r="HX7" s="143"/>
      <c r="HY7" s="143"/>
      <c r="HZ7" s="143"/>
      <c r="IA7" s="143"/>
      <c r="IB7" s="143"/>
      <c r="IC7" s="143"/>
      <c r="ID7" s="143"/>
      <c r="IE7" s="143"/>
      <c r="IF7" s="143"/>
      <c r="IG7" s="143"/>
      <c r="IH7" s="143"/>
      <c r="II7" s="143"/>
      <c r="IJ7" s="143"/>
      <c r="IK7" s="143"/>
      <c r="IL7" s="143"/>
      <c r="IM7" s="143"/>
      <c r="IN7" s="143"/>
      <c r="IO7" s="143"/>
      <c r="IP7" s="143"/>
      <c r="IQ7" s="143"/>
      <c r="IR7" s="143"/>
      <c r="IS7" s="143"/>
      <c r="IT7" s="143"/>
      <c r="IU7" s="143"/>
      <c r="IV7" s="143"/>
    </row>
    <row r="8" spans="1:256" s="77" customFormat="1" ht="27" customHeight="1">
      <c r="A8" s="143"/>
      <c r="B8" s="689" t="s">
        <v>199</v>
      </c>
      <c r="C8" s="689"/>
      <c r="D8" s="690"/>
      <c r="E8" s="691"/>
      <c r="F8" s="691"/>
      <c r="G8" s="691"/>
      <c r="H8" s="691"/>
      <c r="I8" s="692"/>
      <c r="J8" s="143"/>
      <c r="K8" s="143"/>
      <c r="L8" s="143"/>
      <c r="M8" s="143"/>
      <c r="N8" s="143"/>
      <c r="O8" s="143"/>
      <c r="P8" s="143"/>
      <c r="Q8" s="143"/>
      <c r="R8" s="143"/>
      <c r="S8" s="143"/>
      <c r="T8" s="143"/>
      <c r="U8" s="143"/>
      <c r="V8" s="143"/>
      <c r="W8" s="143"/>
      <c r="X8" s="143"/>
      <c r="Y8" s="143"/>
      <c r="Z8" s="143"/>
      <c r="AA8" s="143"/>
      <c r="AB8" s="143"/>
      <c r="AC8" s="143"/>
      <c r="AD8" s="143"/>
      <c r="AE8" s="143"/>
      <c r="AF8" s="143"/>
      <c r="AG8" s="143"/>
      <c r="AH8" s="143"/>
      <c r="AI8" s="143"/>
      <c r="AJ8" s="143"/>
      <c r="AK8" s="143"/>
      <c r="AL8" s="143"/>
      <c r="AM8" s="143"/>
      <c r="AN8" s="143"/>
      <c r="AO8" s="143"/>
      <c r="AP8" s="143"/>
      <c r="AQ8" s="143"/>
      <c r="AR8" s="143"/>
      <c r="AS8" s="143"/>
      <c r="AT8" s="143"/>
      <c r="AU8" s="143"/>
      <c r="AV8" s="143"/>
      <c r="AW8" s="143"/>
      <c r="AX8" s="143"/>
      <c r="AY8" s="143"/>
      <c r="AZ8" s="143"/>
      <c r="BA8" s="143"/>
      <c r="BB8" s="143"/>
      <c r="BC8" s="143"/>
      <c r="BD8" s="143"/>
      <c r="BE8" s="143"/>
      <c r="BF8" s="143"/>
      <c r="BG8" s="143"/>
      <c r="BH8" s="143"/>
      <c r="BI8" s="143"/>
      <c r="BJ8" s="143"/>
      <c r="BK8" s="143"/>
      <c r="BL8" s="143"/>
      <c r="BM8" s="143"/>
      <c r="BN8" s="143"/>
      <c r="BO8" s="143"/>
      <c r="BP8" s="143"/>
      <c r="BQ8" s="143"/>
      <c r="BR8" s="143"/>
      <c r="BS8" s="143"/>
      <c r="BT8" s="143"/>
      <c r="BU8" s="143"/>
      <c r="BV8" s="143"/>
      <c r="BW8" s="143"/>
      <c r="BX8" s="143"/>
      <c r="BY8" s="143"/>
      <c r="BZ8" s="143"/>
      <c r="CA8" s="143"/>
      <c r="CB8" s="143"/>
      <c r="CC8" s="143"/>
      <c r="CD8" s="143"/>
      <c r="CE8" s="143"/>
      <c r="CF8" s="143"/>
      <c r="CG8" s="143"/>
      <c r="CH8" s="143"/>
      <c r="CI8" s="143"/>
      <c r="CJ8" s="143"/>
      <c r="CK8" s="143"/>
      <c r="CL8" s="143"/>
      <c r="CM8" s="143"/>
      <c r="CN8" s="143"/>
      <c r="CO8" s="143"/>
      <c r="CP8" s="143"/>
      <c r="CQ8" s="143"/>
      <c r="CR8" s="143"/>
      <c r="CS8" s="143"/>
      <c r="CT8" s="143"/>
      <c r="CU8" s="143"/>
      <c r="CV8" s="143"/>
      <c r="CW8" s="143"/>
      <c r="CX8" s="143"/>
      <c r="CY8" s="143"/>
      <c r="CZ8" s="143"/>
      <c r="DA8" s="143"/>
      <c r="DB8" s="143"/>
      <c r="DC8" s="143"/>
      <c r="DD8" s="143"/>
      <c r="DE8" s="143"/>
      <c r="DF8" s="143"/>
      <c r="DG8" s="143"/>
      <c r="DH8" s="143"/>
      <c r="DI8" s="143"/>
      <c r="DJ8" s="143"/>
      <c r="DK8" s="143"/>
      <c r="DL8" s="143"/>
      <c r="DM8" s="143"/>
      <c r="DN8" s="143"/>
      <c r="DO8" s="143"/>
      <c r="DP8" s="143"/>
      <c r="DQ8" s="143"/>
      <c r="DR8" s="143"/>
      <c r="DS8" s="143"/>
      <c r="DT8" s="143"/>
      <c r="DU8" s="143"/>
      <c r="DV8" s="143"/>
      <c r="DW8" s="143"/>
      <c r="DX8" s="143"/>
      <c r="DY8" s="143"/>
      <c r="DZ8" s="143"/>
      <c r="EA8" s="143"/>
      <c r="EB8" s="143"/>
      <c r="EC8" s="143"/>
      <c r="ED8" s="143"/>
      <c r="EE8" s="143"/>
      <c r="EF8" s="143"/>
      <c r="EG8" s="143"/>
      <c r="EH8" s="143"/>
      <c r="EI8" s="143"/>
      <c r="EJ8" s="143"/>
      <c r="EK8" s="143"/>
      <c r="EL8" s="143"/>
      <c r="EM8" s="143"/>
      <c r="EN8" s="143"/>
      <c r="EO8" s="143"/>
      <c r="EP8" s="143"/>
      <c r="EQ8" s="143"/>
      <c r="ER8" s="143"/>
      <c r="ES8" s="143"/>
      <c r="ET8" s="143"/>
      <c r="EU8" s="143"/>
      <c r="EV8" s="143"/>
      <c r="EW8" s="143"/>
      <c r="EX8" s="143"/>
      <c r="EY8" s="143"/>
      <c r="EZ8" s="143"/>
      <c r="FA8" s="143"/>
      <c r="FB8" s="143"/>
      <c r="FC8" s="143"/>
      <c r="FD8" s="143"/>
      <c r="FE8" s="143"/>
      <c r="FF8" s="143"/>
      <c r="FG8" s="143"/>
      <c r="FH8" s="143"/>
      <c r="FI8" s="143"/>
      <c r="FJ8" s="143"/>
      <c r="FK8" s="143"/>
      <c r="FL8" s="143"/>
      <c r="FM8" s="143"/>
      <c r="FN8" s="143"/>
      <c r="FO8" s="143"/>
      <c r="FP8" s="143"/>
      <c r="FQ8" s="143"/>
      <c r="FR8" s="143"/>
      <c r="FS8" s="143"/>
      <c r="FT8" s="143"/>
      <c r="FU8" s="143"/>
      <c r="FV8" s="143"/>
      <c r="FW8" s="143"/>
      <c r="FX8" s="143"/>
      <c r="FY8" s="143"/>
      <c r="FZ8" s="143"/>
      <c r="GA8" s="143"/>
      <c r="GB8" s="143"/>
      <c r="GC8" s="143"/>
      <c r="GD8" s="143"/>
      <c r="GE8" s="143"/>
      <c r="GF8" s="143"/>
      <c r="GG8" s="143"/>
      <c r="GH8" s="143"/>
      <c r="GI8" s="143"/>
      <c r="GJ8" s="143"/>
      <c r="GK8" s="143"/>
      <c r="GL8" s="143"/>
      <c r="GM8" s="143"/>
      <c r="GN8" s="143"/>
      <c r="GO8" s="143"/>
      <c r="GP8" s="143"/>
      <c r="GQ8" s="143"/>
      <c r="GR8" s="143"/>
      <c r="GS8" s="143"/>
      <c r="GT8" s="143"/>
      <c r="GU8" s="143"/>
      <c r="GV8" s="143"/>
      <c r="GW8" s="143"/>
      <c r="GX8" s="143"/>
      <c r="GY8" s="143"/>
      <c r="GZ8" s="143"/>
      <c r="HA8" s="143"/>
      <c r="HB8" s="143"/>
      <c r="HC8" s="143"/>
      <c r="HD8" s="143"/>
      <c r="HE8" s="143"/>
      <c r="HF8" s="143"/>
      <c r="HG8" s="143"/>
      <c r="HH8" s="143"/>
      <c r="HI8" s="143"/>
      <c r="HJ8" s="143"/>
      <c r="HK8" s="143"/>
      <c r="HL8" s="143"/>
      <c r="HM8" s="143"/>
      <c r="HN8" s="143"/>
      <c r="HO8" s="143"/>
      <c r="HP8" s="143"/>
      <c r="HQ8" s="143"/>
      <c r="HR8" s="143"/>
      <c r="HS8" s="143"/>
      <c r="HT8" s="143"/>
      <c r="HU8" s="143"/>
      <c r="HV8" s="143"/>
      <c r="HW8" s="143"/>
      <c r="HX8" s="143"/>
      <c r="HY8" s="143"/>
      <c r="HZ8" s="143"/>
      <c r="IA8" s="143"/>
      <c r="IB8" s="143"/>
      <c r="IC8" s="143"/>
      <c r="ID8" s="143"/>
      <c r="IE8" s="143"/>
      <c r="IF8" s="143"/>
      <c r="IG8" s="143"/>
      <c r="IH8" s="143"/>
      <c r="II8" s="143"/>
      <c r="IJ8" s="143"/>
      <c r="IK8" s="143"/>
      <c r="IL8" s="143"/>
      <c r="IM8" s="143"/>
      <c r="IN8" s="143"/>
      <c r="IO8" s="143"/>
      <c r="IP8" s="143"/>
      <c r="IQ8" s="143"/>
      <c r="IR8" s="143"/>
      <c r="IS8" s="143"/>
      <c r="IT8" s="143"/>
      <c r="IU8" s="143"/>
      <c r="IV8" s="143"/>
    </row>
    <row r="9" spans="1:256" s="77" customFormat="1" ht="27" customHeight="1">
      <c r="A9" s="143"/>
      <c r="B9" s="144"/>
      <c r="C9" s="144"/>
      <c r="D9" s="144"/>
      <c r="E9" s="144"/>
      <c r="F9" s="144"/>
      <c r="G9" s="144"/>
      <c r="H9" s="144"/>
      <c r="I9" s="144"/>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3"/>
      <c r="AY9" s="143"/>
      <c r="AZ9" s="143"/>
      <c r="BA9" s="143"/>
      <c r="BB9" s="143"/>
      <c r="BC9" s="143"/>
      <c r="BD9" s="143"/>
      <c r="BE9" s="143"/>
      <c r="BF9" s="143"/>
      <c r="BG9" s="143"/>
      <c r="BH9" s="143"/>
      <c r="BI9" s="143"/>
      <c r="BJ9" s="143"/>
      <c r="BK9" s="143"/>
      <c r="BL9" s="143"/>
      <c r="BM9" s="143"/>
      <c r="BN9" s="143"/>
      <c r="BO9" s="143"/>
      <c r="BP9" s="143"/>
      <c r="BQ9" s="143"/>
      <c r="BR9" s="143"/>
      <c r="BS9" s="143"/>
      <c r="BT9" s="143"/>
      <c r="BU9" s="143"/>
      <c r="BV9" s="143"/>
      <c r="BW9" s="143"/>
      <c r="BX9" s="143"/>
      <c r="BY9" s="143"/>
      <c r="BZ9" s="143"/>
      <c r="CA9" s="143"/>
      <c r="CB9" s="143"/>
      <c r="CC9" s="143"/>
      <c r="CD9" s="143"/>
      <c r="CE9" s="143"/>
      <c r="CF9" s="143"/>
      <c r="CG9" s="143"/>
      <c r="CH9" s="143"/>
      <c r="CI9" s="143"/>
      <c r="CJ9" s="143"/>
      <c r="CK9" s="143"/>
      <c r="CL9" s="143"/>
      <c r="CM9" s="143"/>
      <c r="CN9" s="143"/>
      <c r="CO9" s="143"/>
      <c r="CP9" s="143"/>
      <c r="CQ9" s="143"/>
      <c r="CR9" s="143"/>
      <c r="CS9" s="143"/>
      <c r="CT9" s="143"/>
      <c r="CU9" s="143"/>
      <c r="CV9" s="143"/>
      <c r="CW9" s="143"/>
      <c r="CX9" s="143"/>
      <c r="CY9" s="143"/>
      <c r="CZ9" s="143"/>
      <c r="DA9" s="143"/>
      <c r="DB9" s="143"/>
      <c r="DC9" s="143"/>
      <c r="DD9" s="143"/>
      <c r="DE9" s="143"/>
      <c r="DF9" s="143"/>
      <c r="DG9" s="143"/>
      <c r="DH9" s="143"/>
      <c r="DI9" s="143"/>
      <c r="DJ9" s="143"/>
      <c r="DK9" s="143"/>
      <c r="DL9" s="143"/>
      <c r="DM9" s="143"/>
      <c r="DN9" s="143"/>
      <c r="DO9" s="143"/>
      <c r="DP9" s="143"/>
      <c r="DQ9" s="143"/>
      <c r="DR9" s="143"/>
      <c r="DS9" s="143"/>
      <c r="DT9" s="143"/>
      <c r="DU9" s="143"/>
      <c r="DV9" s="143"/>
      <c r="DW9" s="143"/>
      <c r="DX9" s="143"/>
      <c r="DY9" s="143"/>
      <c r="DZ9" s="143"/>
      <c r="EA9" s="143"/>
      <c r="EB9" s="143"/>
      <c r="EC9" s="143"/>
      <c r="ED9" s="143"/>
      <c r="EE9" s="143"/>
      <c r="EF9" s="143"/>
      <c r="EG9" s="143"/>
      <c r="EH9" s="143"/>
      <c r="EI9" s="143"/>
      <c r="EJ9" s="143"/>
      <c r="EK9" s="143"/>
      <c r="EL9" s="143"/>
      <c r="EM9" s="143"/>
      <c r="EN9" s="143"/>
      <c r="EO9" s="143"/>
      <c r="EP9" s="143"/>
      <c r="EQ9" s="143"/>
      <c r="ER9" s="143"/>
      <c r="ES9" s="143"/>
      <c r="ET9" s="143"/>
      <c r="EU9" s="143"/>
      <c r="EV9" s="143"/>
      <c r="EW9" s="143"/>
      <c r="EX9" s="143"/>
      <c r="EY9" s="143"/>
      <c r="EZ9" s="143"/>
      <c r="FA9" s="143"/>
      <c r="FB9" s="143"/>
      <c r="FC9" s="143"/>
      <c r="FD9" s="143"/>
      <c r="FE9" s="143"/>
      <c r="FF9" s="143"/>
      <c r="FG9" s="143"/>
      <c r="FH9" s="143"/>
      <c r="FI9" s="143"/>
      <c r="FJ9" s="143"/>
      <c r="FK9" s="143"/>
      <c r="FL9" s="143"/>
      <c r="FM9" s="143"/>
      <c r="FN9" s="143"/>
      <c r="FO9" s="143"/>
      <c r="FP9" s="143"/>
      <c r="FQ9" s="143"/>
      <c r="FR9" s="143"/>
      <c r="FS9" s="143"/>
      <c r="FT9" s="143"/>
      <c r="FU9" s="143"/>
      <c r="FV9" s="143"/>
      <c r="FW9" s="143"/>
      <c r="FX9" s="143"/>
      <c r="FY9" s="143"/>
      <c r="FZ9" s="143"/>
      <c r="GA9" s="143"/>
      <c r="GB9" s="143"/>
      <c r="GC9" s="143"/>
      <c r="GD9" s="143"/>
      <c r="GE9" s="143"/>
      <c r="GF9" s="143"/>
      <c r="GG9" s="143"/>
      <c r="GH9" s="143"/>
      <c r="GI9" s="143"/>
      <c r="GJ9" s="143"/>
      <c r="GK9" s="143"/>
      <c r="GL9" s="143"/>
      <c r="GM9" s="143"/>
      <c r="GN9" s="143"/>
      <c r="GO9" s="143"/>
      <c r="GP9" s="143"/>
      <c r="GQ9" s="143"/>
      <c r="GR9" s="143"/>
      <c r="GS9" s="143"/>
      <c r="GT9" s="143"/>
      <c r="GU9" s="143"/>
      <c r="GV9" s="143"/>
      <c r="GW9" s="143"/>
      <c r="GX9" s="143"/>
      <c r="GY9" s="143"/>
      <c r="GZ9" s="143"/>
      <c r="HA9" s="143"/>
      <c r="HB9" s="143"/>
      <c r="HC9" s="143"/>
      <c r="HD9" s="143"/>
      <c r="HE9" s="143"/>
      <c r="HF9" s="143"/>
      <c r="HG9" s="143"/>
      <c r="HH9" s="143"/>
      <c r="HI9" s="143"/>
      <c r="HJ9" s="143"/>
      <c r="HK9" s="143"/>
      <c r="HL9" s="143"/>
      <c r="HM9" s="143"/>
      <c r="HN9" s="143"/>
      <c r="HO9" s="143"/>
      <c r="HP9" s="143"/>
      <c r="HQ9" s="143"/>
      <c r="HR9" s="143"/>
      <c r="HS9" s="143"/>
      <c r="HT9" s="143"/>
      <c r="HU9" s="143"/>
      <c r="HV9" s="143"/>
      <c r="HW9" s="143"/>
      <c r="HX9" s="143"/>
      <c r="HY9" s="143"/>
      <c r="HZ9" s="143"/>
      <c r="IA9" s="143"/>
      <c r="IB9" s="143"/>
      <c r="IC9" s="143"/>
      <c r="ID9" s="143"/>
      <c r="IE9" s="143"/>
      <c r="IF9" s="143"/>
      <c r="IG9" s="143"/>
      <c r="IH9" s="143"/>
      <c r="II9" s="143"/>
      <c r="IJ9" s="143"/>
      <c r="IK9" s="143"/>
      <c r="IL9" s="143"/>
      <c r="IM9" s="143"/>
      <c r="IN9" s="143"/>
      <c r="IO9" s="143"/>
      <c r="IP9" s="143"/>
      <c r="IQ9" s="143"/>
      <c r="IR9" s="143"/>
      <c r="IS9" s="143"/>
      <c r="IT9" s="143"/>
      <c r="IU9" s="143"/>
      <c r="IV9" s="143"/>
    </row>
    <row r="10" spans="1:256" s="77" customFormat="1" ht="174" customHeight="1">
      <c r="A10" s="147"/>
      <c r="B10" s="549" t="s">
        <v>200</v>
      </c>
      <c r="C10" s="551"/>
      <c r="D10" s="695" t="s">
        <v>201</v>
      </c>
      <c r="E10" s="696"/>
      <c r="F10" s="696"/>
      <c r="G10" s="696"/>
      <c r="H10" s="696"/>
      <c r="I10" s="69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47"/>
      <c r="AL10" s="147"/>
      <c r="AM10" s="147"/>
      <c r="AN10" s="147"/>
      <c r="AO10" s="147"/>
      <c r="AP10" s="147"/>
      <c r="AQ10" s="147"/>
      <c r="AR10" s="147"/>
      <c r="AS10" s="147"/>
      <c r="AT10" s="147"/>
      <c r="AU10" s="147"/>
      <c r="AV10" s="147"/>
      <c r="AW10" s="147"/>
      <c r="AX10" s="147"/>
      <c r="AY10" s="147"/>
      <c r="AZ10" s="147"/>
      <c r="BA10" s="147"/>
      <c r="BB10" s="147"/>
      <c r="BC10" s="147"/>
      <c r="BD10" s="147"/>
      <c r="BE10" s="147"/>
      <c r="BF10" s="147"/>
      <c r="BG10" s="147"/>
      <c r="BH10" s="147"/>
      <c r="BI10" s="147"/>
      <c r="BJ10" s="147"/>
      <c r="BK10" s="147"/>
      <c r="BL10" s="147"/>
      <c r="BM10" s="147"/>
      <c r="BN10" s="147"/>
      <c r="BO10" s="147"/>
      <c r="BP10" s="147"/>
      <c r="BQ10" s="147"/>
      <c r="BR10" s="147"/>
      <c r="BS10" s="147"/>
      <c r="BT10" s="147"/>
      <c r="BU10" s="147"/>
      <c r="BV10" s="147"/>
      <c r="BW10" s="147"/>
      <c r="BX10" s="147"/>
      <c r="BY10" s="147"/>
      <c r="BZ10" s="147"/>
      <c r="CA10" s="147"/>
      <c r="CB10" s="147"/>
      <c r="CC10" s="147"/>
      <c r="CD10" s="147"/>
      <c r="CE10" s="147"/>
      <c r="CF10" s="147"/>
      <c r="CG10" s="147"/>
      <c r="CH10" s="147"/>
      <c r="CI10" s="147"/>
      <c r="CJ10" s="147"/>
      <c r="CK10" s="147"/>
      <c r="CL10" s="147"/>
      <c r="CM10" s="147"/>
      <c r="CN10" s="147"/>
      <c r="CO10" s="147"/>
      <c r="CP10" s="147"/>
      <c r="CQ10" s="147"/>
      <c r="CR10" s="147"/>
      <c r="CS10" s="147"/>
      <c r="CT10" s="147"/>
      <c r="CU10" s="147"/>
      <c r="CV10" s="147"/>
      <c r="CW10" s="147"/>
      <c r="CX10" s="147"/>
      <c r="CY10" s="147"/>
      <c r="CZ10" s="147"/>
      <c r="DA10" s="147"/>
      <c r="DB10" s="147"/>
      <c r="DC10" s="147"/>
      <c r="DD10" s="147"/>
      <c r="DE10" s="147"/>
      <c r="DF10" s="147"/>
      <c r="DG10" s="147"/>
      <c r="DH10" s="147"/>
      <c r="DI10" s="147"/>
      <c r="DJ10" s="147"/>
      <c r="DK10" s="147"/>
      <c r="DL10" s="147"/>
      <c r="DM10" s="147"/>
      <c r="DN10" s="147"/>
      <c r="DO10" s="147"/>
      <c r="DP10" s="147"/>
      <c r="DQ10" s="147"/>
      <c r="DR10" s="147"/>
      <c r="DS10" s="147"/>
      <c r="DT10" s="147"/>
      <c r="DU10" s="147"/>
      <c r="DV10" s="147"/>
      <c r="DW10" s="147"/>
      <c r="DX10" s="147"/>
      <c r="DY10" s="147"/>
      <c r="DZ10" s="147"/>
      <c r="EA10" s="147"/>
      <c r="EB10" s="147"/>
      <c r="EC10" s="147"/>
      <c r="ED10" s="147"/>
      <c r="EE10" s="147"/>
      <c r="EF10" s="147"/>
      <c r="EG10" s="147"/>
      <c r="EH10" s="147"/>
      <c r="EI10" s="147"/>
      <c r="EJ10" s="147"/>
      <c r="EK10" s="147"/>
      <c r="EL10" s="147"/>
      <c r="EM10" s="147"/>
      <c r="EN10" s="147"/>
      <c r="EO10" s="147"/>
      <c r="EP10" s="147"/>
      <c r="EQ10" s="147"/>
      <c r="ER10" s="147"/>
      <c r="ES10" s="147"/>
      <c r="ET10" s="147"/>
      <c r="EU10" s="147"/>
      <c r="EV10" s="147"/>
      <c r="EW10" s="147"/>
      <c r="EX10" s="147"/>
      <c r="EY10" s="147"/>
      <c r="EZ10" s="147"/>
      <c r="FA10" s="147"/>
      <c r="FB10" s="147"/>
      <c r="FC10" s="147"/>
      <c r="FD10" s="147"/>
      <c r="FE10" s="147"/>
      <c r="FF10" s="147"/>
      <c r="FG10" s="147"/>
      <c r="FH10" s="147"/>
      <c r="FI10" s="147"/>
      <c r="FJ10" s="147"/>
      <c r="FK10" s="147"/>
      <c r="FL10" s="147"/>
      <c r="FM10" s="147"/>
      <c r="FN10" s="147"/>
      <c r="FO10" s="147"/>
      <c r="FP10" s="147"/>
      <c r="FQ10" s="147"/>
      <c r="FR10" s="147"/>
      <c r="FS10" s="147"/>
      <c r="FT10" s="147"/>
      <c r="FU10" s="147"/>
      <c r="FV10" s="147"/>
      <c r="FW10" s="147"/>
      <c r="FX10" s="147"/>
      <c r="FY10" s="147"/>
      <c r="FZ10" s="147"/>
      <c r="GA10" s="147"/>
      <c r="GB10" s="147"/>
      <c r="GC10" s="147"/>
      <c r="GD10" s="147"/>
      <c r="GE10" s="147"/>
      <c r="GF10" s="147"/>
      <c r="GG10" s="147"/>
      <c r="GH10" s="147"/>
      <c r="GI10" s="147"/>
      <c r="GJ10" s="147"/>
      <c r="GK10" s="147"/>
      <c r="GL10" s="147"/>
      <c r="GM10" s="147"/>
      <c r="GN10" s="147"/>
      <c r="GO10" s="147"/>
      <c r="GP10" s="147"/>
      <c r="GQ10" s="147"/>
      <c r="GR10" s="147"/>
      <c r="GS10" s="147"/>
      <c r="GT10" s="147"/>
      <c r="GU10" s="147"/>
      <c r="GV10" s="147"/>
      <c r="GW10" s="147"/>
      <c r="GX10" s="147"/>
      <c r="GY10" s="147"/>
      <c r="GZ10" s="147"/>
      <c r="HA10" s="147"/>
      <c r="HB10" s="147"/>
      <c r="HC10" s="147"/>
      <c r="HD10" s="147"/>
      <c r="HE10" s="147"/>
      <c r="HF10" s="147"/>
      <c r="HG10" s="147"/>
      <c r="HH10" s="147"/>
      <c r="HI10" s="147"/>
      <c r="HJ10" s="147"/>
      <c r="HK10" s="147"/>
      <c r="HL10" s="147"/>
      <c r="HM10" s="147"/>
      <c r="HN10" s="147"/>
      <c r="HO10" s="147"/>
      <c r="HP10" s="147"/>
      <c r="HQ10" s="147"/>
      <c r="HR10" s="147"/>
      <c r="HS10" s="147"/>
      <c r="HT10" s="147"/>
      <c r="HU10" s="147"/>
      <c r="HV10" s="147"/>
      <c r="HW10" s="147"/>
      <c r="HX10" s="147"/>
      <c r="HY10" s="147"/>
      <c r="HZ10" s="147"/>
      <c r="IA10" s="147"/>
      <c r="IB10" s="147"/>
      <c r="IC10" s="147"/>
      <c r="ID10" s="147"/>
      <c r="IE10" s="147"/>
      <c r="IF10" s="147"/>
      <c r="IG10" s="147"/>
      <c r="IH10" s="147"/>
      <c r="II10" s="147"/>
      <c r="IJ10" s="147"/>
      <c r="IK10" s="147"/>
      <c r="IL10" s="147"/>
      <c r="IM10" s="147"/>
      <c r="IN10" s="147"/>
      <c r="IO10" s="147"/>
      <c r="IP10" s="147"/>
      <c r="IQ10" s="147"/>
      <c r="IR10" s="147"/>
      <c r="IS10" s="147"/>
      <c r="IT10" s="147"/>
      <c r="IU10" s="147"/>
      <c r="IV10" s="147"/>
    </row>
    <row r="11" spans="1:256" s="77" customFormat="1" ht="27" customHeight="1">
      <c r="A11" s="143"/>
      <c r="B11" s="698"/>
      <c r="C11" s="699"/>
      <c r="D11" s="699"/>
      <c r="E11" s="699"/>
      <c r="F11" s="699"/>
      <c r="G11" s="699"/>
      <c r="H11" s="699"/>
      <c r="I11" s="699"/>
      <c r="J11" s="143"/>
      <c r="K11" s="143"/>
      <c r="L11" s="143"/>
      <c r="M11" s="143"/>
      <c r="N11" s="143"/>
      <c r="O11" s="143"/>
      <c r="P11" s="143"/>
      <c r="Q11" s="143"/>
      <c r="R11" s="143"/>
      <c r="S11" s="143"/>
      <c r="T11" s="143"/>
      <c r="U11" s="143"/>
      <c r="V11" s="143"/>
      <c r="W11" s="143"/>
      <c r="X11" s="143"/>
      <c r="Y11" s="143"/>
      <c r="Z11" s="143"/>
      <c r="AA11" s="143"/>
      <c r="AB11" s="143"/>
      <c r="AC11" s="143"/>
      <c r="AD11" s="143"/>
      <c r="AE11" s="143"/>
      <c r="AF11" s="143"/>
      <c r="AG11" s="143"/>
      <c r="AH11" s="143"/>
      <c r="AI11" s="143"/>
      <c r="AJ11" s="143"/>
      <c r="AK11" s="143"/>
      <c r="AL11" s="143"/>
      <c r="AM11" s="143"/>
      <c r="AN11" s="143"/>
      <c r="AO11" s="143"/>
      <c r="AP11" s="143"/>
      <c r="AQ11" s="143"/>
      <c r="AR11" s="143"/>
      <c r="AS11" s="143"/>
      <c r="AT11" s="143"/>
      <c r="AU11" s="143"/>
      <c r="AV11" s="143"/>
      <c r="AW11" s="143"/>
      <c r="AX11" s="143"/>
      <c r="AY11" s="143"/>
      <c r="AZ11" s="143"/>
      <c r="BA11" s="143"/>
      <c r="BB11" s="143"/>
      <c r="BC11" s="143"/>
      <c r="BD11" s="143"/>
      <c r="BE11" s="143"/>
      <c r="BF11" s="143"/>
      <c r="BG11" s="143"/>
      <c r="BH11" s="143"/>
      <c r="BI11" s="143"/>
      <c r="BJ11" s="143"/>
      <c r="BK11" s="143"/>
      <c r="BL11" s="143"/>
      <c r="BM11" s="143"/>
      <c r="BN11" s="143"/>
      <c r="BO11" s="143"/>
      <c r="BP11" s="143"/>
      <c r="BQ11" s="143"/>
      <c r="BR11" s="143"/>
      <c r="BS11" s="143"/>
      <c r="BT11" s="143"/>
      <c r="BU11" s="143"/>
      <c r="BV11" s="143"/>
      <c r="BW11" s="143"/>
      <c r="BX11" s="143"/>
      <c r="BY11" s="143"/>
      <c r="BZ11" s="143"/>
      <c r="CA11" s="143"/>
      <c r="CB11" s="143"/>
      <c r="CC11" s="143"/>
      <c r="CD11" s="143"/>
      <c r="CE11" s="143"/>
      <c r="CF11" s="143"/>
      <c r="CG11" s="143"/>
      <c r="CH11" s="143"/>
      <c r="CI11" s="143"/>
      <c r="CJ11" s="143"/>
      <c r="CK11" s="143"/>
      <c r="CL11" s="143"/>
      <c r="CM11" s="143"/>
      <c r="CN11" s="143"/>
      <c r="CO11" s="143"/>
      <c r="CP11" s="143"/>
      <c r="CQ11" s="143"/>
      <c r="CR11" s="143"/>
      <c r="CS11" s="143"/>
      <c r="CT11" s="143"/>
      <c r="CU11" s="143"/>
      <c r="CV11" s="143"/>
      <c r="CW11" s="143"/>
      <c r="CX11" s="143"/>
      <c r="CY11" s="143"/>
      <c r="CZ11" s="143"/>
      <c r="DA11" s="143"/>
      <c r="DB11" s="143"/>
      <c r="DC11" s="143"/>
      <c r="DD11" s="143"/>
      <c r="DE11" s="143"/>
      <c r="DF11" s="143"/>
      <c r="DG11" s="143"/>
      <c r="DH11" s="143"/>
      <c r="DI11" s="143"/>
      <c r="DJ11" s="143"/>
      <c r="DK11" s="143"/>
      <c r="DL11" s="143"/>
      <c r="DM11" s="143"/>
      <c r="DN11" s="143"/>
      <c r="DO11" s="143"/>
      <c r="DP11" s="143"/>
      <c r="DQ11" s="143"/>
      <c r="DR11" s="143"/>
      <c r="DS11" s="143"/>
      <c r="DT11" s="143"/>
      <c r="DU11" s="143"/>
      <c r="DV11" s="143"/>
      <c r="DW11" s="143"/>
      <c r="DX11" s="143"/>
      <c r="DY11" s="143"/>
      <c r="DZ11" s="143"/>
      <c r="EA11" s="143"/>
      <c r="EB11" s="143"/>
      <c r="EC11" s="143"/>
      <c r="ED11" s="143"/>
      <c r="EE11" s="143"/>
      <c r="EF11" s="143"/>
      <c r="EG11" s="143"/>
      <c r="EH11" s="143"/>
      <c r="EI11" s="143"/>
      <c r="EJ11" s="143"/>
      <c r="EK11" s="143"/>
      <c r="EL11" s="143"/>
      <c r="EM11" s="143"/>
      <c r="EN11" s="143"/>
      <c r="EO11" s="143"/>
      <c r="EP11" s="143"/>
      <c r="EQ11" s="143"/>
      <c r="ER11" s="143"/>
      <c r="ES11" s="143"/>
      <c r="ET11" s="143"/>
      <c r="EU11" s="143"/>
      <c r="EV11" s="143"/>
      <c r="EW11" s="143"/>
      <c r="EX11" s="143"/>
      <c r="EY11" s="143"/>
      <c r="EZ11" s="143"/>
      <c r="FA11" s="143"/>
      <c r="FB11" s="143"/>
      <c r="FC11" s="143"/>
      <c r="FD11" s="143"/>
      <c r="FE11" s="143"/>
      <c r="FF11" s="143"/>
      <c r="FG11" s="143"/>
      <c r="FH11" s="143"/>
      <c r="FI11" s="143"/>
      <c r="FJ11" s="143"/>
      <c r="FK11" s="143"/>
      <c r="FL11" s="143"/>
      <c r="FM11" s="143"/>
      <c r="FN11" s="143"/>
      <c r="FO11" s="143"/>
      <c r="FP11" s="143"/>
      <c r="FQ11" s="143"/>
      <c r="FR11" s="143"/>
      <c r="FS11" s="143"/>
      <c r="FT11" s="143"/>
      <c r="FU11" s="143"/>
      <c r="FV11" s="143"/>
      <c r="FW11" s="143"/>
      <c r="FX11" s="143"/>
      <c r="FY11" s="143"/>
      <c r="FZ11" s="143"/>
      <c r="GA11" s="143"/>
      <c r="GB11" s="143"/>
      <c r="GC11" s="143"/>
      <c r="GD11" s="143"/>
      <c r="GE11" s="143"/>
      <c r="GF11" s="143"/>
      <c r="GG11" s="143"/>
      <c r="GH11" s="143"/>
      <c r="GI11" s="143"/>
      <c r="GJ11" s="143"/>
      <c r="GK11" s="143"/>
      <c r="GL11" s="143"/>
      <c r="GM11" s="143"/>
      <c r="GN11" s="143"/>
      <c r="GO11" s="143"/>
      <c r="GP11" s="143"/>
      <c r="GQ11" s="143"/>
      <c r="GR11" s="143"/>
      <c r="GS11" s="143"/>
      <c r="GT11" s="143"/>
      <c r="GU11" s="143"/>
      <c r="GV11" s="143"/>
      <c r="GW11" s="143"/>
      <c r="GX11" s="143"/>
      <c r="GY11" s="143"/>
      <c r="GZ11" s="143"/>
      <c r="HA11" s="143"/>
      <c r="HB11" s="143"/>
      <c r="HC11" s="143"/>
      <c r="HD11" s="143"/>
      <c r="HE11" s="143"/>
      <c r="HF11" s="143"/>
      <c r="HG11" s="143"/>
      <c r="HH11" s="143"/>
      <c r="HI11" s="143"/>
      <c r="HJ11" s="143"/>
      <c r="HK11" s="143"/>
      <c r="HL11" s="143"/>
      <c r="HM11" s="143"/>
      <c r="HN11" s="143"/>
      <c r="HO11" s="143"/>
      <c r="HP11" s="143"/>
      <c r="HQ11" s="143"/>
      <c r="HR11" s="143"/>
      <c r="HS11" s="143"/>
      <c r="HT11" s="143"/>
      <c r="HU11" s="143"/>
      <c r="HV11" s="143"/>
      <c r="HW11" s="143"/>
      <c r="HX11" s="143"/>
      <c r="HY11" s="143"/>
      <c r="HZ11" s="143"/>
      <c r="IA11" s="143"/>
      <c r="IB11" s="143"/>
      <c r="IC11" s="143"/>
      <c r="ID11" s="143"/>
      <c r="IE11" s="143"/>
      <c r="IF11" s="143"/>
      <c r="IG11" s="143"/>
      <c r="IH11" s="143"/>
      <c r="II11" s="143"/>
      <c r="IJ11" s="143"/>
      <c r="IK11" s="143"/>
      <c r="IL11" s="143"/>
      <c r="IM11" s="143"/>
      <c r="IN11" s="143"/>
      <c r="IO11" s="143"/>
      <c r="IP11" s="143"/>
      <c r="IQ11" s="143"/>
      <c r="IR11" s="143"/>
      <c r="IS11" s="143"/>
      <c r="IT11" s="143"/>
      <c r="IU11" s="143"/>
      <c r="IV11" s="143"/>
    </row>
    <row r="12" spans="1:256" s="77" customFormat="1" ht="27" customHeight="1">
      <c r="A12" s="143"/>
      <c r="B12" s="148"/>
      <c r="C12" s="143"/>
      <c r="D12" s="143"/>
      <c r="E12" s="143"/>
      <c r="F12" s="143"/>
      <c r="G12" s="143"/>
      <c r="H12" s="143"/>
      <c r="I12" s="143"/>
      <c r="J12" s="143"/>
      <c r="K12" s="143"/>
      <c r="L12" s="143"/>
      <c r="M12" s="143"/>
      <c r="N12" s="143"/>
      <c r="O12" s="143"/>
      <c r="P12" s="143"/>
      <c r="Q12" s="143"/>
      <c r="R12" s="143"/>
      <c r="S12" s="143"/>
      <c r="T12" s="143"/>
      <c r="U12" s="143"/>
      <c r="V12" s="143"/>
      <c r="W12" s="143"/>
      <c r="X12" s="143"/>
      <c r="Y12" s="143"/>
      <c r="Z12" s="143"/>
      <c r="AA12" s="143"/>
      <c r="AB12" s="143"/>
      <c r="AC12" s="143"/>
      <c r="AD12" s="143"/>
      <c r="AE12" s="143"/>
      <c r="AF12" s="143"/>
      <c r="AG12" s="143"/>
      <c r="AH12" s="143"/>
      <c r="AI12" s="143"/>
      <c r="AJ12" s="143"/>
      <c r="AK12" s="143"/>
      <c r="AL12" s="143"/>
      <c r="AM12" s="143"/>
      <c r="AN12" s="143"/>
      <c r="AO12" s="143"/>
      <c r="AP12" s="143"/>
      <c r="AQ12" s="143"/>
      <c r="AR12" s="143"/>
      <c r="AS12" s="143"/>
      <c r="AT12" s="143"/>
      <c r="AU12" s="143"/>
      <c r="AV12" s="143"/>
      <c r="AW12" s="143"/>
      <c r="AX12" s="143"/>
      <c r="AY12" s="143"/>
      <c r="AZ12" s="143"/>
      <c r="BA12" s="143"/>
      <c r="BB12" s="143"/>
      <c r="BC12" s="143"/>
      <c r="BD12" s="143"/>
      <c r="BE12" s="143"/>
      <c r="BF12" s="143"/>
      <c r="BG12" s="143"/>
      <c r="BH12" s="143"/>
      <c r="BI12" s="143"/>
      <c r="BJ12" s="143"/>
      <c r="BK12" s="143"/>
      <c r="BL12" s="143"/>
      <c r="BM12" s="143"/>
      <c r="BN12" s="143"/>
      <c r="BO12" s="143"/>
      <c r="BP12" s="143"/>
      <c r="BQ12" s="143"/>
      <c r="BR12" s="143"/>
      <c r="BS12" s="143"/>
      <c r="BT12" s="143"/>
      <c r="BU12" s="143"/>
      <c r="BV12" s="143"/>
      <c r="BW12" s="143"/>
      <c r="BX12" s="143"/>
      <c r="BY12" s="143"/>
      <c r="BZ12" s="143"/>
      <c r="CA12" s="143"/>
      <c r="CB12" s="143"/>
      <c r="CC12" s="143"/>
      <c r="CD12" s="143"/>
      <c r="CE12" s="143"/>
      <c r="CF12" s="143"/>
      <c r="CG12" s="143"/>
      <c r="CH12" s="143"/>
      <c r="CI12" s="143"/>
      <c r="CJ12" s="143"/>
      <c r="CK12" s="143"/>
      <c r="CL12" s="143"/>
      <c r="CM12" s="143"/>
      <c r="CN12" s="143"/>
      <c r="CO12" s="143"/>
      <c r="CP12" s="143"/>
      <c r="CQ12" s="143"/>
      <c r="CR12" s="143"/>
      <c r="CS12" s="143"/>
      <c r="CT12" s="143"/>
      <c r="CU12" s="143"/>
      <c r="CV12" s="143"/>
      <c r="CW12" s="143"/>
      <c r="CX12" s="143"/>
      <c r="CY12" s="143"/>
      <c r="CZ12" s="143"/>
      <c r="DA12" s="143"/>
      <c r="DB12" s="143"/>
      <c r="DC12" s="143"/>
      <c r="DD12" s="143"/>
      <c r="DE12" s="143"/>
      <c r="DF12" s="143"/>
      <c r="DG12" s="143"/>
      <c r="DH12" s="143"/>
      <c r="DI12" s="143"/>
      <c r="DJ12" s="143"/>
      <c r="DK12" s="143"/>
      <c r="DL12" s="143"/>
      <c r="DM12" s="143"/>
      <c r="DN12" s="143"/>
      <c r="DO12" s="143"/>
      <c r="DP12" s="143"/>
      <c r="DQ12" s="143"/>
      <c r="DR12" s="143"/>
      <c r="DS12" s="143"/>
      <c r="DT12" s="143"/>
      <c r="DU12" s="143"/>
      <c r="DV12" s="143"/>
      <c r="DW12" s="143"/>
      <c r="DX12" s="143"/>
      <c r="DY12" s="143"/>
      <c r="DZ12" s="143"/>
      <c r="EA12" s="143"/>
      <c r="EB12" s="143"/>
      <c r="EC12" s="143"/>
      <c r="ED12" s="143"/>
      <c r="EE12" s="143"/>
      <c r="EF12" s="143"/>
      <c r="EG12" s="143"/>
      <c r="EH12" s="143"/>
      <c r="EI12" s="143"/>
      <c r="EJ12" s="143"/>
      <c r="EK12" s="143"/>
      <c r="EL12" s="143"/>
      <c r="EM12" s="143"/>
      <c r="EN12" s="143"/>
      <c r="EO12" s="143"/>
      <c r="EP12" s="143"/>
      <c r="EQ12" s="143"/>
      <c r="ER12" s="143"/>
      <c r="ES12" s="143"/>
      <c r="ET12" s="143"/>
      <c r="EU12" s="143"/>
      <c r="EV12" s="143"/>
      <c r="EW12" s="143"/>
      <c r="EX12" s="143"/>
      <c r="EY12" s="143"/>
      <c r="EZ12" s="143"/>
      <c r="FA12" s="143"/>
      <c r="FB12" s="143"/>
      <c r="FC12" s="143"/>
      <c r="FD12" s="143"/>
      <c r="FE12" s="143"/>
      <c r="FF12" s="143"/>
      <c r="FG12" s="143"/>
      <c r="FH12" s="143"/>
      <c r="FI12" s="143"/>
      <c r="FJ12" s="143"/>
      <c r="FK12" s="143"/>
      <c r="FL12" s="143"/>
      <c r="FM12" s="143"/>
      <c r="FN12" s="143"/>
      <c r="FO12" s="143"/>
      <c r="FP12" s="143"/>
      <c r="FQ12" s="143"/>
      <c r="FR12" s="143"/>
      <c r="FS12" s="143"/>
      <c r="FT12" s="143"/>
      <c r="FU12" s="143"/>
      <c r="FV12" s="143"/>
      <c r="FW12" s="143"/>
      <c r="FX12" s="143"/>
      <c r="FY12" s="143"/>
      <c r="FZ12" s="143"/>
      <c r="GA12" s="143"/>
      <c r="GB12" s="143"/>
      <c r="GC12" s="143"/>
      <c r="GD12" s="143"/>
      <c r="GE12" s="143"/>
      <c r="GF12" s="143"/>
      <c r="GG12" s="143"/>
      <c r="GH12" s="143"/>
      <c r="GI12" s="143"/>
      <c r="GJ12" s="143"/>
      <c r="GK12" s="143"/>
      <c r="GL12" s="143"/>
      <c r="GM12" s="143"/>
      <c r="GN12" s="143"/>
      <c r="GO12" s="143"/>
      <c r="GP12" s="143"/>
      <c r="GQ12" s="143"/>
      <c r="GR12" s="143"/>
      <c r="GS12" s="143"/>
      <c r="GT12" s="143"/>
      <c r="GU12" s="143"/>
      <c r="GV12" s="143"/>
      <c r="GW12" s="143"/>
      <c r="GX12" s="143"/>
      <c r="GY12" s="143"/>
      <c r="GZ12" s="143"/>
      <c r="HA12" s="143"/>
      <c r="HB12" s="143"/>
      <c r="HC12" s="143"/>
      <c r="HD12" s="143"/>
      <c r="HE12" s="143"/>
      <c r="HF12" s="143"/>
      <c r="HG12" s="143"/>
      <c r="HH12" s="143"/>
      <c r="HI12" s="143"/>
      <c r="HJ12" s="143"/>
      <c r="HK12" s="143"/>
      <c r="HL12" s="143"/>
      <c r="HM12" s="143"/>
      <c r="HN12" s="143"/>
      <c r="HO12" s="143"/>
      <c r="HP12" s="143"/>
      <c r="HQ12" s="143"/>
      <c r="HR12" s="143"/>
      <c r="HS12" s="143"/>
      <c r="HT12" s="143"/>
      <c r="HU12" s="143"/>
      <c r="HV12" s="143"/>
      <c r="HW12" s="143"/>
      <c r="HX12" s="143"/>
      <c r="HY12" s="143"/>
      <c r="HZ12" s="143"/>
      <c r="IA12" s="143"/>
      <c r="IB12" s="143"/>
      <c r="IC12" s="143"/>
      <c r="ID12" s="143"/>
      <c r="IE12" s="143"/>
      <c r="IF12" s="143"/>
      <c r="IG12" s="143"/>
      <c r="IH12" s="143"/>
      <c r="II12" s="143"/>
      <c r="IJ12" s="143"/>
      <c r="IK12" s="143"/>
      <c r="IL12" s="143"/>
      <c r="IM12" s="143"/>
      <c r="IN12" s="143"/>
      <c r="IO12" s="143"/>
      <c r="IP12" s="143"/>
      <c r="IQ12" s="143"/>
      <c r="IR12" s="143"/>
      <c r="IS12" s="143"/>
      <c r="IT12" s="143"/>
      <c r="IU12" s="143"/>
      <c r="IV12" s="143"/>
    </row>
  </sheetData>
  <mergeCells count="11">
    <mergeCell ref="B8:C8"/>
    <mergeCell ref="D8:I8"/>
    <mergeCell ref="B10:C10"/>
    <mergeCell ref="D10:I10"/>
    <mergeCell ref="B11:I11"/>
    <mergeCell ref="H2:I2"/>
    <mergeCell ref="B4:I4"/>
    <mergeCell ref="B6:C6"/>
    <mergeCell ref="D6:I6"/>
    <mergeCell ref="B7:C7"/>
    <mergeCell ref="D7:I7"/>
  </mergeCells>
  <phoneticPr fontId="19"/>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55"/>
  <sheetViews>
    <sheetView view="pageBreakPreview" zoomScale="60" zoomScaleNormal="100" workbookViewId="0">
      <selection activeCell="V22" sqref="V22"/>
    </sheetView>
  </sheetViews>
  <sheetFormatPr defaultColWidth="3.5" defaultRowHeight="18" customHeight="1"/>
  <cols>
    <col min="1" max="1" width="1.25" style="83" customWidth="1"/>
    <col min="2" max="2" width="3.125" style="142" customWidth="1"/>
    <col min="3" max="5" width="3.125" style="83" customWidth="1"/>
    <col min="6" max="6" width="7.625" style="83" customWidth="1"/>
    <col min="7" max="30" width="3.125" style="83" customWidth="1"/>
    <col min="31" max="33" width="3.25" style="83" customWidth="1"/>
    <col min="34" max="34" width="3.125" style="83" customWidth="1"/>
    <col min="35" max="35" width="1.25" style="83" customWidth="1"/>
    <col min="36" max="16384" width="3.5" style="83"/>
  </cols>
  <sheetData>
    <row r="1" spans="1:256" s="77" customFormat="1" ht="18" customHeight="1">
      <c r="A1" s="76"/>
      <c r="B1" s="536" t="s">
        <v>512</v>
      </c>
      <c r="C1" s="76"/>
      <c r="D1" s="76"/>
      <c r="E1" s="76"/>
      <c r="F1" s="76"/>
      <c r="G1" s="76"/>
      <c r="H1" s="76"/>
      <c r="I1" s="76"/>
      <c r="J1" s="76"/>
      <c r="K1" s="76"/>
      <c r="L1" s="76"/>
      <c r="M1" s="76"/>
      <c r="N1" s="76"/>
      <c r="O1" s="76"/>
      <c r="P1" s="76"/>
      <c r="Q1" s="76"/>
      <c r="R1" s="76"/>
      <c r="S1" s="76"/>
      <c r="T1" s="76"/>
      <c r="U1" s="76"/>
      <c r="V1" s="76"/>
      <c r="W1" s="76"/>
      <c r="X1" s="76"/>
      <c r="Y1" s="76"/>
      <c r="Z1" s="76"/>
      <c r="AA1" s="76"/>
      <c r="AB1" s="76"/>
      <c r="AC1" s="76"/>
      <c r="AD1" s="76"/>
      <c r="AE1" s="76"/>
      <c r="AF1" s="76"/>
      <c r="AG1" s="76"/>
      <c r="AH1" s="76"/>
      <c r="AI1" s="76"/>
      <c r="AJ1" s="76"/>
      <c r="AK1" s="76"/>
      <c r="AL1" s="76"/>
      <c r="AM1" s="76"/>
      <c r="AN1" s="76"/>
      <c r="AO1" s="76"/>
      <c r="AP1" s="76"/>
      <c r="AQ1" s="76"/>
      <c r="AR1" s="76"/>
      <c r="AS1" s="76"/>
      <c r="AT1" s="76"/>
      <c r="AU1" s="76"/>
      <c r="AV1" s="76"/>
      <c r="AW1" s="76"/>
      <c r="AX1" s="76"/>
      <c r="AY1" s="76"/>
      <c r="AZ1" s="76"/>
      <c r="BA1" s="76"/>
      <c r="BB1" s="76"/>
      <c r="BC1" s="76"/>
      <c r="BD1" s="76"/>
      <c r="BE1" s="76"/>
      <c r="BF1" s="76"/>
      <c r="BG1" s="76"/>
      <c r="BH1" s="76"/>
      <c r="BI1" s="76"/>
      <c r="BJ1" s="76"/>
      <c r="BK1" s="76"/>
      <c r="BL1" s="76"/>
      <c r="BM1" s="76"/>
      <c r="BN1" s="76"/>
      <c r="BO1" s="76"/>
      <c r="BP1" s="76"/>
      <c r="BQ1" s="76"/>
      <c r="BR1" s="76"/>
      <c r="BS1" s="76"/>
      <c r="BT1" s="76"/>
      <c r="BU1" s="76"/>
      <c r="BV1" s="76"/>
      <c r="BW1" s="76"/>
      <c r="BX1" s="76"/>
      <c r="BY1" s="76"/>
      <c r="BZ1" s="76"/>
      <c r="CA1" s="76"/>
      <c r="CB1" s="76"/>
      <c r="CC1" s="76"/>
      <c r="CD1" s="76"/>
      <c r="CE1" s="76"/>
      <c r="CF1" s="76"/>
      <c r="CG1" s="76"/>
      <c r="CH1" s="76"/>
      <c r="CI1" s="76"/>
      <c r="CJ1" s="76"/>
      <c r="CK1" s="76"/>
      <c r="CL1" s="76"/>
      <c r="CM1" s="76"/>
      <c r="CN1" s="76"/>
      <c r="CO1" s="76"/>
      <c r="CP1" s="76"/>
      <c r="CQ1" s="76"/>
      <c r="CR1" s="76"/>
      <c r="CS1" s="76"/>
      <c r="CT1" s="76"/>
      <c r="CU1" s="76"/>
      <c r="CV1" s="76"/>
      <c r="CW1" s="76"/>
      <c r="CX1" s="76"/>
      <c r="CY1" s="76"/>
      <c r="CZ1" s="76"/>
      <c r="DA1" s="76"/>
      <c r="DB1" s="76"/>
      <c r="DC1" s="76"/>
      <c r="DD1" s="76"/>
      <c r="DE1" s="76"/>
      <c r="DF1" s="76"/>
      <c r="DG1" s="76"/>
      <c r="DH1" s="76"/>
      <c r="DI1" s="76"/>
      <c r="DJ1" s="76"/>
      <c r="DK1" s="76"/>
      <c r="DL1" s="76"/>
      <c r="DM1" s="76"/>
      <c r="DN1" s="76"/>
      <c r="DO1" s="76"/>
      <c r="DP1" s="76"/>
      <c r="DQ1" s="76"/>
      <c r="DR1" s="76"/>
      <c r="DS1" s="76"/>
      <c r="DT1" s="76"/>
      <c r="DU1" s="76"/>
      <c r="DV1" s="76"/>
      <c r="DW1" s="76"/>
      <c r="DX1" s="76"/>
      <c r="DY1" s="76"/>
      <c r="DZ1" s="76"/>
      <c r="EA1" s="76"/>
      <c r="EB1" s="76"/>
      <c r="EC1" s="76"/>
      <c r="ED1" s="76"/>
      <c r="EE1" s="76"/>
      <c r="EF1" s="76"/>
      <c r="EG1" s="76"/>
      <c r="EH1" s="76"/>
      <c r="EI1" s="76"/>
      <c r="EJ1" s="76"/>
      <c r="EK1" s="76"/>
      <c r="EL1" s="76"/>
      <c r="EM1" s="76"/>
      <c r="EN1" s="76"/>
      <c r="EO1" s="76"/>
      <c r="EP1" s="76"/>
      <c r="EQ1" s="76"/>
      <c r="ER1" s="76"/>
      <c r="ES1" s="76"/>
      <c r="ET1" s="76"/>
      <c r="EU1" s="76"/>
      <c r="EV1" s="76"/>
      <c r="EW1" s="76"/>
      <c r="EX1" s="76"/>
      <c r="EY1" s="76"/>
      <c r="EZ1" s="76"/>
      <c r="FA1" s="76"/>
      <c r="FB1" s="76"/>
      <c r="FC1" s="76"/>
      <c r="FD1" s="76"/>
      <c r="FE1" s="76"/>
      <c r="FF1" s="76"/>
      <c r="FG1" s="76"/>
      <c r="FH1" s="76"/>
      <c r="FI1" s="76"/>
      <c r="FJ1" s="76"/>
      <c r="FK1" s="76"/>
      <c r="FL1" s="76"/>
      <c r="FM1" s="76"/>
      <c r="FN1" s="76"/>
      <c r="FO1" s="76"/>
      <c r="FP1" s="76"/>
      <c r="FQ1" s="76"/>
      <c r="FR1" s="76"/>
      <c r="FS1" s="76"/>
      <c r="FT1" s="76"/>
      <c r="FU1" s="76"/>
      <c r="FV1" s="76"/>
      <c r="FW1" s="76"/>
      <c r="FX1" s="76"/>
      <c r="FY1" s="76"/>
      <c r="FZ1" s="76"/>
      <c r="GA1" s="76"/>
      <c r="GB1" s="76"/>
      <c r="GC1" s="76"/>
      <c r="GD1" s="76"/>
      <c r="GE1" s="76"/>
      <c r="GF1" s="76"/>
      <c r="GG1" s="76"/>
      <c r="GH1" s="76"/>
      <c r="GI1" s="76"/>
      <c r="GJ1" s="76"/>
      <c r="GK1" s="76"/>
      <c r="GL1" s="76"/>
      <c r="GM1" s="76"/>
      <c r="GN1" s="76"/>
      <c r="GO1" s="76"/>
      <c r="GP1" s="76"/>
      <c r="GQ1" s="76"/>
      <c r="GR1" s="76"/>
      <c r="GS1" s="76"/>
      <c r="GT1" s="76"/>
      <c r="GU1" s="76"/>
      <c r="GV1" s="76"/>
      <c r="GW1" s="76"/>
      <c r="GX1" s="76"/>
      <c r="GY1" s="76"/>
      <c r="GZ1" s="76"/>
      <c r="HA1" s="76"/>
      <c r="HB1" s="76"/>
      <c r="HC1" s="76"/>
      <c r="HD1" s="76"/>
      <c r="HE1" s="76"/>
      <c r="HF1" s="76"/>
      <c r="HG1" s="76"/>
      <c r="HH1" s="76"/>
      <c r="HI1" s="76"/>
      <c r="HJ1" s="76"/>
      <c r="HK1" s="76"/>
      <c r="HL1" s="76"/>
      <c r="HM1" s="76"/>
      <c r="HN1" s="76"/>
      <c r="HO1" s="76"/>
      <c r="HP1" s="76"/>
      <c r="HQ1" s="76"/>
      <c r="HR1" s="76"/>
      <c r="HS1" s="76"/>
      <c r="HT1" s="76"/>
      <c r="HU1" s="76"/>
      <c r="HV1" s="76"/>
      <c r="HW1" s="76"/>
      <c r="HX1" s="76"/>
      <c r="HY1" s="76"/>
      <c r="HZ1" s="76"/>
      <c r="IA1" s="76"/>
      <c r="IB1" s="76"/>
      <c r="IC1" s="76"/>
      <c r="ID1" s="76"/>
      <c r="IE1" s="76"/>
      <c r="IF1" s="76"/>
      <c r="IG1" s="76"/>
      <c r="IH1" s="76"/>
      <c r="II1" s="76"/>
      <c r="IJ1" s="76"/>
      <c r="IK1" s="76"/>
      <c r="IL1" s="76"/>
      <c r="IM1" s="76"/>
      <c r="IN1" s="76"/>
      <c r="IO1" s="76"/>
      <c r="IP1" s="76"/>
      <c r="IQ1" s="76"/>
      <c r="IR1" s="76"/>
      <c r="IS1" s="76"/>
      <c r="IT1" s="76"/>
      <c r="IU1" s="76"/>
      <c r="IV1" s="76"/>
    </row>
    <row r="2" spans="1:256" s="77" customFormat="1" ht="18" customHeight="1">
      <c r="A2" s="76"/>
      <c r="B2" s="76"/>
      <c r="C2" s="76"/>
      <c r="D2" s="76"/>
      <c r="E2" s="76"/>
      <c r="F2" s="76"/>
      <c r="G2" s="76"/>
      <c r="H2" s="76"/>
      <c r="I2" s="76"/>
      <c r="J2" s="76"/>
      <c r="K2" s="76"/>
      <c r="L2" s="76"/>
      <c r="M2" s="76"/>
      <c r="N2" s="76"/>
      <c r="O2" s="76"/>
      <c r="P2" s="76"/>
      <c r="Q2" s="76"/>
      <c r="R2" s="76"/>
      <c r="S2" s="76"/>
      <c r="T2" s="76"/>
      <c r="U2" s="76"/>
      <c r="V2" s="76"/>
      <c r="W2" s="76"/>
      <c r="X2" s="76"/>
      <c r="Y2" s="78"/>
      <c r="Z2" s="728"/>
      <c r="AA2" s="728"/>
      <c r="AB2" s="78" t="s">
        <v>202</v>
      </c>
      <c r="AC2" s="728"/>
      <c r="AD2" s="728"/>
      <c r="AE2" s="78" t="s">
        <v>203</v>
      </c>
      <c r="AF2" s="728"/>
      <c r="AG2" s="728"/>
      <c r="AH2" s="78" t="s">
        <v>204</v>
      </c>
      <c r="AI2" s="76"/>
      <c r="AJ2" s="76"/>
      <c r="AK2" s="76"/>
      <c r="AL2" s="76"/>
      <c r="AM2" s="76"/>
      <c r="AN2" s="76"/>
      <c r="AO2" s="76"/>
      <c r="AP2" s="76"/>
      <c r="AQ2" s="76"/>
      <c r="AR2" s="76"/>
      <c r="AS2" s="76"/>
      <c r="AT2" s="76"/>
      <c r="AU2" s="76"/>
      <c r="AV2" s="76"/>
      <c r="AW2" s="76"/>
      <c r="AX2" s="76"/>
      <c r="AY2" s="76"/>
      <c r="AZ2" s="76"/>
      <c r="BA2" s="76"/>
      <c r="BB2" s="76"/>
      <c r="BC2" s="76"/>
      <c r="BD2" s="76"/>
      <c r="BE2" s="76"/>
      <c r="BF2" s="76"/>
      <c r="BG2" s="76"/>
      <c r="BH2" s="76"/>
      <c r="BI2" s="76"/>
      <c r="BJ2" s="76"/>
      <c r="BK2" s="76"/>
      <c r="BL2" s="76"/>
      <c r="BM2" s="76"/>
      <c r="BN2" s="76"/>
      <c r="BO2" s="76"/>
      <c r="BP2" s="76"/>
      <c r="BQ2" s="76"/>
      <c r="BR2" s="76"/>
      <c r="BS2" s="76"/>
      <c r="BT2" s="76"/>
      <c r="BU2" s="76"/>
      <c r="BV2" s="76"/>
      <c r="BW2" s="76"/>
      <c r="BX2" s="76"/>
      <c r="BY2" s="76"/>
      <c r="BZ2" s="76"/>
      <c r="CA2" s="76"/>
      <c r="CB2" s="76"/>
      <c r="CC2" s="76"/>
      <c r="CD2" s="76"/>
      <c r="CE2" s="76"/>
      <c r="CF2" s="76"/>
      <c r="CG2" s="76"/>
      <c r="CH2" s="76"/>
      <c r="CI2" s="76"/>
      <c r="CJ2" s="76"/>
      <c r="CK2" s="76"/>
      <c r="CL2" s="76"/>
      <c r="CM2" s="76"/>
      <c r="CN2" s="76"/>
      <c r="CO2" s="76"/>
      <c r="CP2" s="76"/>
      <c r="CQ2" s="76"/>
      <c r="CR2" s="76"/>
      <c r="CS2" s="76"/>
      <c r="CT2" s="76"/>
      <c r="CU2" s="76"/>
      <c r="CV2" s="76"/>
      <c r="CW2" s="76"/>
      <c r="CX2" s="76"/>
      <c r="CY2" s="76"/>
      <c r="CZ2" s="76"/>
      <c r="DA2" s="76"/>
      <c r="DB2" s="76"/>
      <c r="DC2" s="76"/>
      <c r="DD2" s="76"/>
      <c r="DE2" s="76"/>
      <c r="DF2" s="76"/>
      <c r="DG2" s="76"/>
      <c r="DH2" s="76"/>
      <c r="DI2" s="76"/>
      <c r="DJ2" s="76"/>
      <c r="DK2" s="76"/>
      <c r="DL2" s="76"/>
      <c r="DM2" s="76"/>
      <c r="DN2" s="76"/>
      <c r="DO2" s="76"/>
      <c r="DP2" s="76"/>
      <c r="DQ2" s="76"/>
      <c r="DR2" s="76"/>
      <c r="DS2" s="76"/>
      <c r="DT2" s="76"/>
      <c r="DU2" s="76"/>
      <c r="DV2" s="76"/>
      <c r="DW2" s="76"/>
      <c r="DX2" s="76"/>
      <c r="DY2" s="76"/>
      <c r="DZ2" s="76"/>
      <c r="EA2" s="76"/>
      <c r="EB2" s="76"/>
      <c r="EC2" s="76"/>
      <c r="ED2" s="76"/>
      <c r="EE2" s="76"/>
      <c r="EF2" s="76"/>
      <c r="EG2" s="76"/>
      <c r="EH2" s="76"/>
      <c r="EI2" s="76"/>
      <c r="EJ2" s="76"/>
      <c r="EK2" s="76"/>
      <c r="EL2" s="76"/>
      <c r="EM2" s="76"/>
      <c r="EN2" s="76"/>
      <c r="EO2" s="76"/>
      <c r="EP2" s="76"/>
      <c r="EQ2" s="76"/>
      <c r="ER2" s="76"/>
      <c r="ES2" s="76"/>
      <c r="ET2" s="76"/>
      <c r="EU2" s="76"/>
      <c r="EV2" s="76"/>
      <c r="EW2" s="76"/>
      <c r="EX2" s="76"/>
      <c r="EY2" s="76"/>
      <c r="EZ2" s="76"/>
      <c r="FA2" s="76"/>
      <c r="FB2" s="76"/>
      <c r="FC2" s="76"/>
      <c r="FD2" s="76"/>
      <c r="FE2" s="76"/>
      <c r="FF2" s="76"/>
      <c r="FG2" s="76"/>
      <c r="FH2" s="76"/>
      <c r="FI2" s="76"/>
      <c r="FJ2" s="76"/>
      <c r="FK2" s="76"/>
      <c r="FL2" s="76"/>
      <c r="FM2" s="76"/>
      <c r="FN2" s="76"/>
      <c r="FO2" s="76"/>
      <c r="FP2" s="76"/>
      <c r="FQ2" s="76"/>
      <c r="FR2" s="76"/>
      <c r="FS2" s="76"/>
      <c r="FT2" s="76"/>
      <c r="FU2" s="76"/>
      <c r="FV2" s="76"/>
      <c r="FW2" s="76"/>
      <c r="FX2" s="76"/>
      <c r="FY2" s="76"/>
      <c r="FZ2" s="76"/>
      <c r="GA2" s="76"/>
      <c r="GB2" s="76"/>
      <c r="GC2" s="76"/>
      <c r="GD2" s="76"/>
      <c r="GE2" s="76"/>
      <c r="GF2" s="76"/>
      <c r="GG2" s="76"/>
      <c r="GH2" s="76"/>
      <c r="GI2" s="76"/>
      <c r="GJ2" s="76"/>
      <c r="GK2" s="76"/>
      <c r="GL2" s="76"/>
      <c r="GM2" s="76"/>
      <c r="GN2" s="76"/>
      <c r="GO2" s="76"/>
      <c r="GP2" s="76"/>
      <c r="GQ2" s="76"/>
      <c r="GR2" s="76"/>
      <c r="GS2" s="76"/>
      <c r="GT2" s="76"/>
      <c r="GU2" s="76"/>
      <c r="GV2" s="76"/>
      <c r="GW2" s="76"/>
      <c r="GX2" s="76"/>
      <c r="GY2" s="76"/>
      <c r="GZ2" s="76"/>
      <c r="HA2" s="76"/>
      <c r="HB2" s="76"/>
      <c r="HC2" s="76"/>
      <c r="HD2" s="76"/>
      <c r="HE2" s="76"/>
      <c r="HF2" s="76"/>
      <c r="HG2" s="76"/>
      <c r="HH2" s="76"/>
      <c r="HI2" s="76"/>
      <c r="HJ2" s="76"/>
      <c r="HK2" s="76"/>
      <c r="HL2" s="76"/>
      <c r="HM2" s="76"/>
      <c r="HN2" s="76"/>
      <c r="HO2" s="76"/>
      <c r="HP2" s="76"/>
      <c r="HQ2" s="76"/>
      <c r="HR2" s="76"/>
      <c r="HS2" s="76"/>
      <c r="HT2" s="76"/>
      <c r="HU2" s="76"/>
      <c r="HV2" s="76"/>
      <c r="HW2" s="76"/>
      <c r="HX2" s="76"/>
      <c r="HY2" s="76"/>
      <c r="HZ2" s="76"/>
      <c r="IA2" s="76"/>
      <c r="IB2" s="76"/>
      <c r="IC2" s="76"/>
      <c r="ID2" s="76"/>
      <c r="IE2" s="76"/>
      <c r="IF2" s="76"/>
      <c r="IG2" s="76"/>
      <c r="IH2" s="76"/>
      <c r="II2" s="76"/>
      <c r="IJ2" s="76"/>
      <c r="IK2" s="76"/>
      <c r="IL2" s="76"/>
      <c r="IM2" s="76"/>
      <c r="IN2" s="76"/>
      <c r="IO2" s="76"/>
      <c r="IP2" s="76"/>
      <c r="IQ2" s="76"/>
      <c r="IR2" s="76"/>
      <c r="IS2" s="76"/>
      <c r="IT2" s="76"/>
      <c r="IU2" s="76"/>
      <c r="IV2" s="76"/>
    </row>
    <row r="3" spans="1:256" s="77" customFormat="1" ht="18" customHeight="1">
      <c r="A3" s="76"/>
      <c r="B3" s="76"/>
      <c r="C3" s="76"/>
      <c r="D3" s="76"/>
      <c r="E3" s="76"/>
      <c r="F3" s="76"/>
      <c r="G3" s="76"/>
      <c r="H3" s="76"/>
      <c r="I3" s="76"/>
      <c r="J3" s="76"/>
      <c r="K3" s="76"/>
      <c r="L3" s="76"/>
      <c r="M3" s="76"/>
      <c r="N3" s="76"/>
      <c r="O3" s="76"/>
      <c r="P3" s="76"/>
      <c r="Q3" s="76"/>
      <c r="R3" s="76"/>
      <c r="S3" s="76"/>
      <c r="T3" s="76"/>
      <c r="U3" s="76"/>
      <c r="V3" s="76"/>
      <c r="W3" s="76"/>
      <c r="X3" s="76"/>
      <c r="Y3" s="76"/>
      <c r="Z3" s="76"/>
      <c r="AA3" s="76"/>
      <c r="AB3" s="76"/>
      <c r="AC3" s="76"/>
      <c r="AD3" s="76"/>
      <c r="AE3" s="76"/>
      <c r="AF3" s="76"/>
      <c r="AG3" s="76"/>
      <c r="AH3" s="78"/>
      <c r="AI3" s="76"/>
      <c r="AJ3" s="76"/>
      <c r="AK3" s="76"/>
      <c r="AL3" s="76"/>
      <c r="AM3" s="76"/>
      <c r="AN3" s="76"/>
      <c r="AO3" s="76"/>
      <c r="AP3" s="76"/>
      <c r="AQ3" s="76"/>
      <c r="AR3" s="76"/>
      <c r="AS3" s="76"/>
      <c r="AT3" s="76"/>
      <c r="AU3" s="76"/>
      <c r="AV3" s="76"/>
      <c r="AW3" s="76"/>
      <c r="AX3" s="76"/>
      <c r="AY3" s="76"/>
      <c r="AZ3" s="76"/>
      <c r="BA3" s="76"/>
      <c r="BB3" s="76"/>
      <c r="BC3" s="76"/>
      <c r="BD3" s="76"/>
      <c r="BE3" s="76"/>
      <c r="BF3" s="76"/>
      <c r="BG3" s="76"/>
      <c r="BH3" s="76"/>
      <c r="BI3" s="76"/>
      <c r="BJ3" s="76"/>
      <c r="BK3" s="76"/>
      <c r="BL3" s="76"/>
      <c r="BM3" s="76"/>
      <c r="BN3" s="76"/>
      <c r="BO3" s="76"/>
      <c r="BP3" s="76"/>
      <c r="BQ3" s="76"/>
      <c r="BR3" s="76"/>
      <c r="BS3" s="76"/>
      <c r="BT3" s="76"/>
      <c r="BU3" s="76"/>
      <c r="BV3" s="76"/>
      <c r="BW3" s="76"/>
      <c r="BX3" s="76"/>
      <c r="BY3" s="76"/>
      <c r="BZ3" s="76"/>
      <c r="CA3" s="76"/>
      <c r="CB3" s="76"/>
      <c r="CC3" s="76"/>
      <c r="CD3" s="76"/>
      <c r="CE3" s="76"/>
      <c r="CF3" s="76"/>
      <c r="CG3" s="76"/>
      <c r="CH3" s="76"/>
      <c r="CI3" s="76"/>
      <c r="CJ3" s="76"/>
      <c r="CK3" s="76"/>
      <c r="CL3" s="76"/>
      <c r="CM3" s="76"/>
      <c r="CN3" s="76"/>
      <c r="CO3" s="76"/>
      <c r="CP3" s="76"/>
      <c r="CQ3" s="76"/>
      <c r="CR3" s="76"/>
      <c r="CS3" s="76"/>
      <c r="CT3" s="76"/>
      <c r="CU3" s="76"/>
      <c r="CV3" s="76"/>
      <c r="CW3" s="76"/>
      <c r="CX3" s="76"/>
      <c r="CY3" s="76"/>
      <c r="CZ3" s="76"/>
      <c r="DA3" s="76"/>
      <c r="DB3" s="76"/>
      <c r="DC3" s="76"/>
      <c r="DD3" s="76"/>
      <c r="DE3" s="76"/>
      <c r="DF3" s="76"/>
      <c r="DG3" s="76"/>
      <c r="DH3" s="76"/>
      <c r="DI3" s="76"/>
      <c r="DJ3" s="76"/>
      <c r="DK3" s="76"/>
      <c r="DL3" s="76"/>
      <c r="DM3" s="76"/>
      <c r="DN3" s="76"/>
      <c r="DO3" s="76"/>
      <c r="DP3" s="76"/>
      <c r="DQ3" s="76"/>
      <c r="DR3" s="76"/>
      <c r="DS3" s="76"/>
      <c r="DT3" s="76"/>
      <c r="DU3" s="76"/>
      <c r="DV3" s="76"/>
      <c r="DW3" s="76"/>
      <c r="DX3" s="76"/>
      <c r="DY3" s="76"/>
      <c r="DZ3" s="76"/>
      <c r="EA3" s="76"/>
      <c r="EB3" s="76"/>
      <c r="EC3" s="76"/>
      <c r="ED3" s="76"/>
      <c r="EE3" s="76"/>
      <c r="EF3" s="76"/>
      <c r="EG3" s="76"/>
      <c r="EH3" s="76"/>
      <c r="EI3" s="76"/>
      <c r="EJ3" s="76"/>
      <c r="EK3" s="76"/>
      <c r="EL3" s="76"/>
      <c r="EM3" s="76"/>
      <c r="EN3" s="76"/>
      <c r="EO3" s="76"/>
      <c r="EP3" s="76"/>
      <c r="EQ3" s="76"/>
      <c r="ER3" s="76"/>
      <c r="ES3" s="76"/>
      <c r="ET3" s="76"/>
      <c r="EU3" s="76"/>
      <c r="EV3" s="76"/>
      <c r="EW3" s="76"/>
      <c r="EX3" s="76"/>
      <c r="EY3" s="76"/>
      <c r="EZ3" s="76"/>
      <c r="FA3" s="76"/>
      <c r="FB3" s="76"/>
      <c r="FC3" s="76"/>
      <c r="FD3" s="76"/>
      <c r="FE3" s="76"/>
      <c r="FF3" s="76"/>
      <c r="FG3" s="76"/>
      <c r="FH3" s="76"/>
      <c r="FI3" s="76"/>
      <c r="FJ3" s="76"/>
      <c r="FK3" s="76"/>
      <c r="FL3" s="76"/>
      <c r="FM3" s="76"/>
      <c r="FN3" s="76"/>
      <c r="FO3" s="76"/>
      <c r="FP3" s="76"/>
      <c r="FQ3" s="76"/>
      <c r="FR3" s="76"/>
      <c r="FS3" s="76"/>
      <c r="FT3" s="76"/>
      <c r="FU3" s="76"/>
      <c r="FV3" s="76"/>
      <c r="FW3" s="76"/>
      <c r="FX3" s="76"/>
      <c r="FY3" s="76"/>
      <c r="FZ3" s="76"/>
      <c r="GA3" s="76"/>
      <c r="GB3" s="76"/>
      <c r="GC3" s="76"/>
      <c r="GD3" s="76"/>
      <c r="GE3" s="76"/>
      <c r="GF3" s="76"/>
      <c r="GG3" s="76"/>
      <c r="GH3" s="76"/>
      <c r="GI3" s="76"/>
      <c r="GJ3" s="76"/>
      <c r="GK3" s="76"/>
      <c r="GL3" s="76"/>
      <c r="GM3" s="76"/>
      <c r="GN3" s="76"/>
      <c r="GO3" s="76"/>
      <c r="GP3" s="76"/>
      <c r="GQ3" s="76"/>
      <c r="GR3" s="76"/>
      <c r="GS3" s="76"/>
      <c r="GT3" s="76"/>
      <c r="GU3" s="76"/>
      <c r="GV3" s="76"/>
      <c r="GW3" s="76"/>
      <c r="GX3" s="76"/>
      <c r="GY3" s="76"/>
      <c r="GZ3" s="76"/>
      <c r="HA3" s="76"/>
      <c r="HB3" s="76"/>
      <c r="HC3" s="76"/>
      <c r="HD3" s="76"/>
      <c r="HE3" s="76"/>
      <c r="HF3" s="76"/>
      <c r="HG3" s="76"/>
      <c r="HH3" s="76"/>
      <c r="HI3" s="76"/>
      <c r="HJ3" s="76"/>
      <c r="HK3" s="76"/>
      <c r="HL3" s="76"/>
      <c r="HM3" s="76"/>
      <c r="HN3" s="76"/>
      <c r="HO3" s="76"/>
      <c r="HP3" s="76"/>
      <c r="HQ3" s="76"/>
      <c r="HR3" s="76"/>
      <c r="HS3" s="76"/>
      <c r="HT3" s="76"/>
      <c r="HU3" s="76"/>
      <c r="HV3" s="76"/>
      <c r="HW3" s="76"/>
      <c r="HX3" s="76"/>
      <c r="HY3" s="76"/>
      <c r="HZ3" s="76"/>
      <c r="IA3" s="76"/>
      <c r="IB3" s="76"/>
      <c r="IC3" s="76"/>
      <c r="ID3" s="76"/>
      <c r="IE3" s="76"/>
      <c r="IF3" s="76"/>
      <c r="IG3" s="76"/>
      <c r="IH3" s="76"/>
      <c r="II3" s="76"/>
      <c r="IJ3" s="76"/>
      <c r="IK3" s="76"/>
      <c r="IL3" s="76"/>
      <c r="IM3" s="76"/>
      <c r="IN3" s="76"/>
      <c r="IO3" s="76"/>
      <c r="IP3" s="76"/>
      <c r="IQ3" s="76"/>
      <c r="IR3" s="76"/>
      <c r="IS3" s="76"/>
      <c r="IT3" s="76"/>
      <c r="IU3" s="76"/>
      <c r="IV3" s="76"/>
    </row>
    <row r="4" spans="1:256" s="77" customFormat="1" ht="18" customHeight="1">
      <c r="A4" s="76"/>
      <c r="B4" s="729" t="s">
        <v>205</v>
      </c>
      <c r="C4" s="729"/>
      <c r="D4" s="729"/>
      <c r="E4" s="729"/>
      <c r="F4" s="729"/>
      <c r="G4" s="729"/>
      <c r="H4" s="729"/>
      <c r="I4" s="729"/>
      <c r="J4" s="729"/>
      <c r="K4" s="729"/>
      <c r="L4" s="729"/>
      <c r="M4" s="729"/>
      <c r="N4" s="729"/>
      <c r="O4" s="729"/>
      <c r="P4" s="729"/>
      <c r="Q4" s="729"/>
      <c r="R4" s="729"/>
      <c r="S4" s="729"/>
      <c r="T4" s="729"/>
      <c r="U4" s="729"/>
      <c r="V4" s="729"/>
      <c r="W4" s="729"/>
      <c r="X4" s="729"/>
      <c r="Y4" s="729"/>
      <c r="Z4" s="729"/>
      <c r="AA4" s="729"/>
      <c r="AB4" s="729"/>
      <c r="AC4" s="729"/>
      <c r="AD4" s="729"/>
      <c r="AE4" s="729"/>
      <c r="AF4" s="729"/>
      <c r="AG4" s="729"/>
      <c r="AH4" s="729"/>
      <c r="AI4" s="76"/>
      <c r="AJ4" s="76"/>
      <c r="AK4" s="76"/>
      <c r="AL4" s="76"/>
      <c r="AM4" s="76"/>
      <c r="AN4" s="76"/>
      <c r="AO4" s="76"/>
      <c r="AP4" s="76"/>
      <c r="AQ4" s="76"/>
      <c r="AR4" s="76"/>
      <c r="AS4" s="76"/>
      <c r="AT4" s="76"/>
      <c r="AU4" s="76"/>
      <c r="AV4" s="76"/>
      <c r="AW4" s="76"/>
      <c r="AX4" s="76"/>
      <c r="AY4" s="76"/>
      <c r="AZ4" s="76"/>
      <c r="BA4" s="76"/>
      <c r="BB4" s="76"/>
      <c r="BC4" s="76"/>
      <c r="BD4" s="76"/>
      <c r="BE4" s="76"/>
      <c r="BF4" s="76"/>
      <c r="BG4" s="76"/>
      <c r="BH4" s="76"/>
      <c r="BI4" s="76"/>
      <c r="BJ4" s="76"/>
      <c r="BK4" s="76"/>
      <c r="BL4" s="76"/>
      <c r="BM4" s="76"/>
      <c r="BN4" s="76"/>
      <c r="BO4" s="76"/>
      <c r="BP4" s="76"/>
      <c r="BQ4" s="76"/>
      <c r="BR4" s="76"/>
      <c r="BS4" s="76"/>
      <c r="BT4" s="76"/>
      <c r="BU4" s="76"/>
      <c r="BV4" s="76"/>
      <c r="BW4" s="76"/>
      <c r="BX4" s="76"/>
      <c r="BY4" s="76"/>
      <c r="BZ4" s="76"/>
      <c r="CA4" s="76"/>
      <c r="CB4" s="76"/>
      <c r="CC4" s="76"/>
      <c r="CD4" s="76"/>
      <c r="CE4" s="76"/>
      <c r="CF4" s="76"/>
      <c r="CG4" s="76"/>
      <c r="CH4" s="76"/>
      <c r="CI4" s="76"/>
      <c r="CJ4" s="76"/>
      <c r="CK4" s="76"/>
      <c r="CL4" s="76"/>
      <c r="CM4" s="76"/>
      <c r="CN4" s="76"/>
      <c r="CO4" s="76"/>
      <c r="CP4" s="76"/>
      <c r="CQ4" s="76"/>
      <c r="CR4" s="76"/>
      <c r="CS4" s="76"/>
      <c r="CT4" s="76"/>
      <c r="CU4" s="76"/>
      <c r="CV4" s="76"/>
      <c r="CW4" s="76"/>
      <c r="CX4" s="76"/>
      <c r="CY4" s="76"/>
      <c r="CZ4" s="76"/>
      <c r="DA4" s="76"/>
      <c r="DB4" s="76"/>
      <c r="DC4" s="76"/>
      <c r="DD4" s="76"/>
      <c r="DE4" s="76"/>
      <c r="DF4" s="76"/>
      <c r="DG4" s="76"/>
      <c r="DH4" s="76"/>
      <c r="DI4" s="76"/>
      <c r="DJ4" s="76"/>
      <c r="DK4" s="76"/>
      <c r="DL4" s="76"/>
      <c r="DM4" s="76"/>
      <c r="DN4" s="76"/>
      <c r="DO4" s="76"/>
      <c r="DP4" s="76"/>
      <c r="DQ4" s="76"/>
      <c r="DR4" s="76"/>
      <c r="DS4" s="76"/>
      <c r="DT4" s="76"/>
      <c r="DU4" s="76"/>
      <c r="DV4" s="76"/>
      <c r="DW4" s="76"/>
      <c r="DX4" s="76"/>
      <c r="DY4" s="76"/>
      <c r="DZ4" s="76"/>
      <c r="EA4" s="76"/>
      <c r="EB4" s="76"/>
      <c r="EC4" s="76"/>
      <c r="ED4" s="76"/>
      <c r="EE4" s="76"/>
      <c r="EF4" s="76"/>
      <c r="EG4" s="76"/>
      <c r="EH4" s="76"/>
      <c r="EI4" s="76"/>
      <c r="EJ4" s="76"/>
      <c r="EK4" s="76"/>
      <c r="EL4" s="76"/>
      <c r="EM4" s="76"/>
      <c r="EN4" s="76"/>
      <c r="EO4" s="76"/>
      <c r="EP4" s="76"/>
      <c r="EQ4" s="76"/>
      <c r="ER4" s="76"/>
      <c r="ES4" s="76"/>
      <c r="ET4" s="76"/>
      <c r="EU4" s="76"/>
      <c r="EV4" s="76"/>
      <c r="EW4" s="76"/>
      <c r="EX4" s="76"/>
      <c r="EY4" s="76"/>
      <c r="EZ4" s="76"/>
      <c r="FA4" s="76"/>
      <c r="FB4" s="76"/>
      <c r="FC4" s="76"/>
      <c r="FD4" s="76"/>
      <c r="FE4" s="76"/>
      <c r="FF4" s="76"/>
      <c r="FG4" s="76"/>
      <c r="FH4" s="76"/>
      <c r="FI4" s="76"/>
      <c r="FJ4" s="76"/>
      <c r="FK4" s="76"/>
      <c r="FL4" s="76"/>
      <c r="FM4" s="76"/>
      <c r="FN4" s="76"/>
      <c r="FO4" s="76"/>
      <c r="FP4" s="76"/>
      <c r="FQ4" s="76"/>
      <c r="FR4" s="76"/>
      <c r="FS4" s="76"/>
      <c r="FT4" s="76"/>
      <c r="FU4" s="76"/>
      <c r="FV4" s="76"/>
      <c r="FW4" s="76"/>
      <c r="FX4" s="76"/>
      <c r="FY4" s="76"/>
      <c r="FZ4" s="76"/>
      <c r="GA4" s="76"/>
      <c r="GB4" s="76"/>
      <c r="GC4" s="76"/>
      <c r="GD4" s="76"/>
      <c r="GE4" s="76"/>
      <c r="GF4" s="76"/>
      <c r="GG4" s="76"/>
      <c r="GH4" s="76"/>
      <c r="GI4" s="76"/>
      <c r="GJ4" s="76"/>
      <c r="GK4" s="76"/>
      <c r="GL4" s="76"/>
      <c r="GM4" s="76"/>
      <c r="GN4" s="76"/>
      <c r="GO4" s="76"/>
      <c r="GP4" s="76"/>
      <c r="GQ4" s="76"/>
      <c r="GR4" s="76"/>
      <c r="GS4" s="76"/>
      <c r="GT4" s="76"/>
      <c r="GU4" s="76"/>
      <c r="GV4" s="76"/>
      <c r="GW4" s="76"/>
      <c r="GX4" s="76"/>
      <c r="GY4" s="76"/>
      <c r="GZ4" s="76"/>
      <c r="HA4" s="76"/>
      <c r="HB4" s="76"/>
      <c r="HC4" s="76"/>
      <c r="HD4" s="76"/>
      <c r="HE4" s="76"/>
      <c r="HF4" s="76"/>
      <c r="HG4" s="76"/>
      <c r="HH4" s="76"/>
      <c r="HI4" s="76"/>
      <c r="HJ4" s="76"/>
      <c r="HK4" s="76"/>
      <c r="HL4" s="76"/>
      <c r="HM4" s="76"/>
      <c r="HN4" s="76"/>
      <c r="HO4" s="76"/>
      <c r="HP4" s="76"/>
      <c r="HQ4" s="76"/>
      <c r="HR4" s="76"/>
      <c r="HS4" s="76"/>
      <c r="HT4" s="76"/>
      <c r="HU4" s="76"/>
      <c r="HV4" s="76"/>
      <c r="HW4" s="76"/>
      <c r="HX4" s="76"/>
      <c r="HY4" s="76"/>
      <c r="HZ4" s="76"/>
      <c r="IA4" s="76"/>
      <c r="IB4" s="76"/>
      <c r="IC4" s="76"/>
      <c r="ID4" s="76"/>
      <c r="IE4" s="76"/>
      <c r="IF4" s="76"/>
      <c r="IG4" s="76"/>
      <c r="IH4" s="76"/>
      <c r="II4" s="76"/>
      <c r="IJ4" s="76"/>
      <c r="IK4" s="76"/>
      <c r="IL4" s="76"/>
      <c r="IM4" s="76"/>
      <c r="IN4" s="76"/>
      <c r="IO4" s="76"/>
      <c r="IP4" s="76"/>
      <c r="IQ4" s="76"/>
      <c r="IR4" s="76"/>
      <c r="IS4" s="76"/>
      <c r="IT4" s="76"/>
      <c r="IU4" s="76"/>
      <c r="IV4" s="76"/>
    </row>
    <row r="5" spans="1:256" s="77" customFormat="1" ht="18" customHeight="1">
      <c r="A5" s="76"/>
      <c r="B5" s="76"/>
      <c r="C5" s="76"/>
      <c r="D5" s="76"/>
      <c r="E5" s="76"/>
      <c r="F5" s="76"/>
      <c r="G5" s="76"/>
      <c r="H5" s="76"/>
      <c r="I5" s="76"/>
      <c r="J5" s="76"/>
      <c r="K5" s="76"/>
      <c r="L5" s="76"/>
      <c r="M5" s="76"/>
      <c r="N5" s="76"/>
      <c r="O5" s="76"/>
      <c r="P5" s="76"/>
      <c r="Q5" s="76"/>
      <c r="R5" s="76"/>
      <c r="S5" s="76"/>
      <c r="T5" s="76"/>
      <c r="U5" s="76"/>
      <c r="V5" s="76"/>
      <c r="W5" s="76"/>
      <c r="X5" s="76"/>
      <c r="Y5" s="76"/>
      <c r="Z5" s="76"/>
      <c r="AA5" s="76"/>
      <c r="AB5" s="76"/>
      <c r="AC5" s="76"/>
      <c r="AD5" s="76"/>
      <c r="AE5" s="76"/>
      <c r="AF5" s="76"/>
      <c r="AG5" s="76"/>
      <c r="AH5" s="76"/>
      <c r="AI5" s="76"/>
      <c r="AJ5" s="76"/>
      <c r="AK5" s="76"/>
      <c r="AL5" s="76"/>
      <c r="AM5" s="76"/>
      <c r="AN5" s="76"/>
      <c r="AO5" s="76"/>
      <c r="AP5" s="76"/>
      <c r="AQ5" s="76"/>
      <c r="AR5" s="76"/>
      <c r="AS5" s="76"/>
      <c r="AT5" s="76"/>
      <c r="AU5" s="76"/>
      <c r="AV5" s="76"/>
      <c r="AW5" s="76"/>
      <c r="AX5" s="76"/>
      <c r="AY5" s="76"/>
      <c r="AZ5" s="76"/>
      <c r="BA5" s="76"/>
      <c r="BB5" s="76"/>
      <c r="BC5" s="76"/>
      <c r="BD5" s="76"/>
      <c r="BE5" s="76"/>
      <c r="BF5" s="76"/>
      <c r="BG5" s="76"/>
      <c r="BH5" s="76"/>
      <c r="BI5" s="76"/>
      <c r="BJ5" s="76"/>
      <c r="BK5" s="76"/>
      <c r="BL5" s="76"/>
      <c r="BM5" s="76"/>
      <c r="BN5" s="76"/>
      <c r="BO5" s="76"/>
      <c r="BP5" s="76"/>
      <c r="BQ5" s="76"/>
      <c r="BR5" s="76"/>
      <c r="BS5" s="76"/>
      <c r="BT5" s="76"/>
      <c r="BU5" s="76"/>
      <c r="BV5" s="76"/>
      <c r="BW5" s="76"/>
      <c r="BX5" s="76"/>
      <c r="BY5" s="76"/>
      <c r="BZ5" s="76"/>
      <c r="CA5" s="76"/>
      <c r="CB5" s="76"/>
      <c r="CC5" s="76"/>
      <c r="CD5" s="76"/>
      <c r="CE5" s="76"/>
      <c r="CF5" s="76"/>
      <c r="CG5" s="76"/>
      <c r="CH5" s="76"/>
      <c r="CI5" s="76"/>
      <c r="CJ5" s="76"/>
      <c r="CK5" s="76"/>
      <c r="CL5" s="76"/>
      <c r="CM5" s="76"/>
      <c r="CN5" s="76"/>
      <c r="CO5" s="76"/>
      <c r="CP5" s="76"/>
      <c r="CQ5" s="76"/>
      <c r="CR5" s="76"/>
      <c r="CS5" s="76"/>
      <c r="CT5" s="76"/>
      <c r="CU5" s="76"/>
      <c r="CV5" s="76"/>
      <c r="CW5" s="76"/>
      <c r="CX5" s="76"/>
      <c r="CY5" s="76"/>
      <c r="CZ5" s="76"/>
      <c r="DA5" s="76"/>
      <c r="DB5" s="76"/>
      <c r="DC5" s="76"/>
      <c r="DD5" s="76"/>
      <c r="DE5" s="76"/>
      <c r="DF5" s="76"/>
      <c r="DG5" s="76"/>
      <c r="DH5" s="76"/>
      <c r="DI5" s="76"/>
      <c r="DJ5" s="76"/>
      <c r="DK5" s="76"/>
      <c r="DL5" s="76"/>
      <c r="DM5" s="76"/>
      <c r="DN5" s="76"/>
      <c r="DO5" s="76"/>
      <c r="DP5" s="76"/>
      <c r="DQ5" s="76"/>
      <c r="DR5" s="76"/>
      <c r="DS5" s="76"/>
      <c r="DT5" s="76"/>
      <c r="DU5" s="76"/>
      <c r="DV5" s="76"/>
      <c r="DW5" s="76"/>
      <c r="DX5" s="76"/>
      <c r="DY5" s="76"/>
      <c r="DZ5" s="76"/>
      <c r="EA5" s="76"/>
      <c r="EB5" s="76"/>
      <c r="EC5" s="76"/>
      <c r="ED5" s="76"/>
      <c r="EE5" s="76"/>
      <c r="EF5" s="76"/>
      <c r="EG5" s="76"/>
      <c r="EH5" s="76"/>
      <c r="EI5" s="76"/>
      <c r="EJ5" s="76"/>
      <c r="EK5" s="76"/>
      <c r="EL5" s="76"/>
      <c r="EM5" s="76"/>
      <c r="EN5" s="76"/>
      <c r="EO5" s="76"/>
      <c r="EP5" s="76"/>
      <c r="EQ5" s="76"/>
      <c r="ER5" s="76"/>
      <c r="ES5" s="76"/>
      <c r="ET5" s="76"/>
      <c r="EU5" s="76"/>
      <c r="EV5" s="76"/>
      <c r="EW5" s="76"/>
      <c r="EX5" s="76"/>
      <c r="EY5" s="76"/>
      <c r="EZ5" s="76"/>
      <c r="FA5" s="76"/>
      <c r="FB5" s="76"/>
      <c r="FC5" s="76"/>
      <c r="FD5" s="76"/>
      <c r="FE5" s="76"/>
      <c r="FF5" s="76"/>
      <c r="FG5" s="76"/>
      <c r="FH5" s="76"/>
      <c r="FI5" s="76"/>
      <c r="FJ5" s="76"/>
      <c r="FK5" s="76"/>
      <c r="FL5" s="76"/>
      <c r="FM5" s="76"/>
      <c r="FN5" s="76"/>
      <c r="FO5" s="76"/>
      <c r="FP5" s="76"/>
      <c r="FQ5" s="76"/>
      <c r="FR5" s="76"/>
      <c r="FS5" s="76"/>
      <c r="FT5" s="76"/>
      <c r="FU5" s="76"/>
      <c r="FV5" s="76"/>
      <c r="FW5" s="76"/>
      <c r="FX5" s="76"/>
      <c r="FY5" s="76"/>
      <c r="FZ5" s="76"/>
      <c r="GA5" s="76"/>
      <c r="GB5" s="76"/>
      <c r="GC5" s="76"/>
      <c r="GD5" s="76"/>
      <c r="GE5" s="76"/>
      <c r="GF5" s="76"/>
      <c r="GG5" s="76"/>
      <c r="GH5" s="76"/>
      <c r="GI5" s="76"/>
      <c r="GJ5" s="76"/>
      <c r="GK5" s="76"/>
      <c r="GL5" s="76"/>
      <c r="GM5" s="76"/>
      <c r="GN5" s="76"/>
      <c r="GO5" s="76"/>
      <c r="GP5" s="76"/>
      <c r="GQ5" s="76"/>
      <c r="GR5" s="76"/>
      <c r="GS5" s="76"/>
      <c r="GT5" s="76"/>
      <c r="GU5" s="76"/>
      <c r="GV5" s="76"/>
      <c r="GW5" s="76"/>
      <c r="GX5" s="76"/>
      <c r="GY5" s="76"/>
      <c r="GZ5" s="76"/>
      <c r="HA5" s="76"/>
      <c r="HB5" s="76"/>
      <c r="HC5" s="76"/>
      <c r="HD5" s="76"/>
      <c r="HE5" s="76"/>
      <c r="HF5" s="76"/>
      <c r="HG5" s="76"/>
      <c r="HH5" s="76"/>
      <c r="HI5" s="76"/>
      <c r="HJ5" s="76"/>
      <c r="HK5" s="76"/>
      <c r="HL5" s="76"/>
      <c r="HM5" s="76"/>
      <c r="HN5" s="76"/>
      <c r="HO5" s="76"/>
      <c r="HP5" s="76"/>
      <c r="HQ5" s="76"/>
      <c r="HR5" s="76"/>
      <c r="HS5" s="76"/>
      <c r="HT5" s="76"/>
      <c r="HU5" s="76"/>
      <c r="HV5" s="76"/>
      <c r="HW5" s="76"/>
      <c r="HX5" s="76"/>
      <c r="HY5" s="76"/>
      <c r="HZ5" s="76"/>
      <c r="IA5" s="76"/>
      <c r="IB5" s="76"/>
      <c r="IC5" s="76"/>
      <c r="ID5" s="76"/>
      <c r="IE5" s="76"/>
      <c r="IF5" s="76"/>
      <c r="IG5" s="76"/>
      <c r="IH5" s="76"/>
      <c r="II5" s="76"/>
      <c r="IJ5" s="76"/>
      <c r="IK5" s="76"/>
      <c r="IL5" s="76"/>
      <c r="IM5" s="76"/>
      <c r="IN5" s="76"/>
      <c r="IO5" s="76"/>
      <c r="IP5" s="76"/>
      <c r="IQ5" s="76"/>
      <c r="IR5" s="76"/>
      <c r="IS5" s="76"/>
      <c r="IT5" s="76"/>
      <c r="IU5" s="76"/>
      <c r="IV5" s="76"/>
    </row>
    <row r="6" spans="1:256" s="77" customFormat="1" ht="18" customHeight="1">
      <c r="A6" s="76"/>
      <c r="B6" s="730" t="s">
        <v>206</v>
      </c>
      <c r="C6" s="730"/>
      <c r="D6" s="730"/>
      <c r="E6" s="730"/>
      <c r="F6" s="731"/>
      <c r="G6" s="80"/>
      <c r="H6" s="81"/>
      <c r="I6" s="81"/>
      <c r="J6" s="81"/>
      <c r="K6" s="81"/>
      <c r="L6" s="81"/>
      <c r="M6" s="81"/>
      <c r="N6" s="81"/>
      <c r="O6" s="81"/>
      <c r="P6" s="81"/>
      <c r="Q6" s="81"/>
      <c r="R6" s="81"/>
      <c r="S6" s="81"/>
      <c r="T6" s="81"/>
      <c r="U6" s="81"/>
      <c r="V6" s="81"/>
      <c r="W6" s="81"/>
      <c r="X6" s="81"/>
      <c r="Y6" s="81"/>
      <c r="Z6" s="81"/>
      <c r="AA6" s="81"/>
      <c r="AB6" s="81"/>
      <c r="AC6" s="81"/>
      <c r="AD6" s="81"/>
      <c r="AE6" s="81"/>
      <c r="AF6" s="81"/>
      <c r="AG6" s="81"/>
      <c r="AH6" s="82"/>
      <c r="AI6" s="76"/>
      <c r="AJ6" s="76"/>
      <c r="AK6" s="76"/>
      <c r="AL6" s="76"/>
      <c r="AM6" s="76"/>
      <c r="AN6" s="76"/>
      <c r="AO6" s="76"/>
      <c r="AP6" s="76"/>
      <c r="AQ6" s="76"/>
      <c r="AR6" s="76"/>
      <c r="AS6" s="76"/>
      <c r="AT6" s="76"/>
      <c r="AU6" s="76"/>
      <c r="AV6" s="76"/>
      <c r="AW6" s="76"/>
      <c r="AX6" s="76"/>
      <c r="AY6" s="76"/>
      <c r="AZ6" s="76"/>
      <c r="BA6" s="76"/>
      <c r="BB6" s="76"/>
      <c r="BC6" s="76"/>
      <c r="BD6" s="76"/>
      <c r="BE6" s="76"/>
      <c r="BF6" s="76"/>
      <c r="BG6" s="76"/>
      <c r="BH6" s="76"/>
      <c r="BI6" s="76"/>
      <c r="BJ6" s="76"/>
      <c r="BK6" s="76"/>
      <c r="BL6" s="76"/>
      <c r="BM6" s="76"/>
      <c r="BN6" s="76"/>
      <c r="BO6" s="76"/>
      <c r="BP6" s="76"/>
      <c r="BQ6" s="76"/>
      <c r="BR6" s="76"/>
      <c r="BS6" s="76"/>
      <c r="BT6" s="76"/>
      <c r="BU6" s="76"/>
      <c r="BV6" s="76"/>
      <c r="BW6" s="76"/>
      <c r="BX6" s="76"/>
      <c r="BY6" s="76"/>
      <c r="BZ6" s="76"/>
      <c r="CA6" s="76"/>
      <c r="CB6" s="76"/>
      <c r="CC6" s="76"/>
      <c r="CD6" s="76"/>
      <c r="CE6" s="76"/>
      <c r="CF6" s="76"/>
      <c r="CG6" s="76"/>
      <c r="CH6" s="76"/>
      <c r="CI6" s="76"/>
      <c r="CJ6" s="76"/>
      <c r="CK6" s="76"/>
      <c r="CL6" s="76"/>
      <c r="CM6" s="76"/>
      <c r="CN6" s="76"/>
      <c r="CO6" s="76"/>
      <c r="CP6" s="76"/>
      <c r="CQ6" s="76"/>
      <c r="CR6" s="76"/>
      <c r="CS6" s="76"/>
      <c r="CT6" s="76"/>
      <c r="CU6" s="76"/>
      <c r="CV6" s="76"/>
      <c r="CW6" s="76"/>
      <c r="CX6" s="76"/>
      <c r="CY6" s="76"/>
      <c r="CZ6" s="76"/>
      <c r="DA6" s="76"/>
      <c r="DB6" s="76"/>
      <c r="DC6" s="76"/>
      <c r="DD6" s="76"/>
      <c r="DE6" s="76"/>
      <c r="DF6" s="76"/>
      <c r="DG6" s="76"/>
      <c r="DH6" s="76"/>
      <c r="DI6" s="76"/>
      <c r="DJ6" s="76"/>
      <c r="DK6" s="76"/>
      <c r="DL6" s="76"/>
      <c r="DM6" s="76"/>
      <c r="DN6" s="76"/>
      <c r="DO6" s="76"/>
      <c r="DP6" s="76"/>
      <c r="DQ6" s="76"/>
      <c r="DR6" s="76"/>
      <c r="DS6" s="76"/>
      <c r="DT6" s="76"/>
      <c r="DU6" s="76"/>
      <c r="DV6" s="76"/>
      <c r="DW6" s="76"/>
      <c r="DX6" s="76"/>
      <c r="DY6" s="76"/>
      <c r="DZ6" s="76"/>
      <c r="EA6" s="76"/>
      <c r="EB6" s="76"/>
      <c r="EC6" s="76"/>
      <c r="ED6" s="76"/>
      <c r="EE6" s="76"/>
      <c r="EF6" s="76"/>
      <c r="EG6" s="76"/>
      <c r="EH6" s="76"/>
      <c r="EI6" s="76"/>
      <c r="EJ6" s="76"/>
      <c r="EK6" s="76"/>
      <c r="EL6" s="76"/>
      <c r="EM6" s="76"/>
      <c r="EN6" s="76"/>
      <c r="EO6" s="76"/>
      <c r="EP6" s="76"/>
      <c r="EQ6" s="76"/>
      <c r="ER6" s="76"/>
      <c r="ES6" s="76"/>
      <c r="ET6" s="76"/>
      <c r="EU6" s="76"/>
      <c r="EV6" s="76"/>
      <c r="EW6" s="76"/>
      <c r="EX6" s="76"/>
      <c r="EY6" s="76"/>
      <c r="EZ6" s="76"/>
      <c r="FA6" s="76"/>
      <c r="FB6" s="76"/>
      <c r="FC6" s="76"/>
      <c r="FD6" s="76"/>
      <c r="FE6" s="76"/>
      <c r="FF6" s="76"/>
      <c r="FG6" s="76"/>
      <c r="FH6" s="76"/>
      <c r="FI6" s="76"/>
      <c r="FJ6" s="76"/>
      <c r="FK6" s="76"/>
      <c r="FL6" s="76"/>
      <c r="FM6" s="76"/>
      <c r="FN6" s="76"/>
      <c r="FO6" s="76"/>
      <c r="FP6" s="76"/>
      <c r="FQ6" s="76"/>
      <c r="FR6" s="76"/>
      <c r="FS6" s="76"/>
      <c r="FT6" s="76"/>
      <c r="FU6" s="76"/>
      <c r="FV6" s="76"/>
      <c r="FW6" s="76"/>
      <c r="FX6" s="76"/>
      <c r="FY6" s="76"/>
      <c r="FZ6" s="76"/>
      <c r="GA6" s="76"/>
      <c r="GB6" s="76"/>
      <c r="GC6" s="76"/>
      <c r="GD6" s="76"/>
      <c r="GE6" s="76"/>
      <c r="GF6" s="76"/>
      <c r="GG6" s="76"/>
      <c r="GH6" s="76"/>
      <c r="GI6" s="76"/>
      <c r="GJ6" s="76"/>
      <c r="GK6" s="76"/>
      <c r="GL6" s="76"/>
      <c r="GM6" s="76"/>
      <c r="GN6" s="76"/>
      <c r="GO6" s="76"/>
      <c r="GP6" s="76"/>
      <c r="GQ6" s="76"/>
      <c r="GR6" s="76"/>
      <c r="GS6" s="76"/>
      <c r="GT6" s="76"/>
      <c r="GU6" s="76"/>
      <c r="GV6" s="76"/>
      <c r="GW6" s="76"/>
      <c r="GX6" s="76"/>
      <c r="GY6" s="76"/>
      <c r="GZ6" s="76"/>
      <c r="HA6" s="76"/>
      <c r="HB6" s="76"/>
      <c r="HC6" s="76"/>
      <c r="HD6" s="76"/>
      <c r="HE6" s="76"/>
      <c r="HF6" s="76"/>
      <c r="HG6" s="76"/>
      <c r="HH6" s="76"/>
      <c r="HI6" s="76"/>
      <c r="HJ6" s="76"/>
      <c r="HK6" s="76"/>
      <c r="HL6" s="76"/>
      <c r="HM6" s="76"/>
      <c r="HN6" s="76"/>
      <c r="HO6" s="76"/>
      <c r="HP6" s="76"/>
      <c r="HQ6" s="76"/>
      <c r="HR6" s="76"/>
      <c r="HS6" s="76"/>
      <c r="HT6" s="76"/>
      <c r="HU6" s="76"/>
      <c r="HV6" s="76"/>
      <c r="HW6" s="76"/>
      <c r="HX6" s="76"/>
      <c r="HY6" s="76"/>
      <c r="HZ6" s="76"/>
      <c r="IA6" s="76"/>
      <c r="IB6" s="76"/>
      <c r="IC6" s="76"/>
      <c r="ID6" s="76"/>
      <c r="IE6" s="76"/>
      <c r="IF6" s="76"/>
      <c r="IG6" s="76"/>
      <c r="IH6" s="76"/>
      <c r="II6" s="76"/>
      <c r="IJ6" s="76"/>
      <c r="IK6" s="76"/>
      <c r="IL6" s="76"/>
      <c r="IM6" s="76"/>
      <c r="IN6" s="76"/>
      <c r="IO6" s="76"/>
      <c r="IP6" s="76"/>
      <c r="IQ6" s="76"/>
      <c r="IR6" s="76"/>
      <c r="IS6" s="76"/>
      <c r="IT6" s="76"/>
      <c r="IU6" s="76"/>
      <c r="IV6" s="76"/>
    </row>
    <row r="7" spans="1:256" s="77" customFormat="1" ht="18" customHeight="1">
      <c r="A7" s="83"/>
      <c r="B7" s="731" t="s">
        <v>207</v>
      </c>
      <c r="C7" s="732"/>
      <c r="D7" s="732"/>
      <c r="E7" s="732"/>
      <c r="F7" s="733"/>
      <c r="G7" s="541" t="s">
        <v>208</v>
      </c>
      <c r="H7" s="542"/>
      <c r="I7" s="542"/>
      <c r="J7" s="542"/>
      <c r="K7" s="542"/>
      <c r="L7" s="542"/>
      <c r="M7" s="542"/>
      <c r="N7" s="542"/>
      <c r="O7" s="542"/>
      <c r="P7" s="542"/>
      <c r="Q7" s="542"/>
      <c r="R7" s="542"/>
      <c r="S7" s="542"/>
      <c r="T7" s="542"/>
      <c r="U7" s="542"/>
      <c r="V7" s="542"/>
      <c r="W7" s="542"/>
      <c r="X7" s="542"/>
      <c r="Y7" s="542"/>
      <c r="Z7" s="542"/>
      <c r="AA7" s="542"/>
      <c r="AB7" s="542"/>
      <c r="AC7" s="542"/>
      <c r="AD7" s="542"/>
      <c r="AE7" s="542"/>
      <c r="AF7" s="542"/>
      <c r="AG7" s="542"/>
      <c r="AH7" s="543"/>
      <c r="AI7" s="83"/>
      <c r="AJ7" s="83"/>
      <c r="AK7" s="83"/>
      <c r="AL7" s="83"/>
      <c r="AM7" s="83"/>
      <c r="AN7" s="83"/>
      <c r="AO7" s="83"/>
      <c r="AP7" s="83"/>
      <c r="AQ7" s="83"/>
      <c r="AR7" s="83"/>
      <c r="AS7" s="83"/>
      <c r="AT7" s="83"/>
      <c r="AU7" s="83"/>
      <c r="AV7" s="83"/>
      <c r="AW7" s="83"/>
      <c r="AX7" s="83"/>
      <c r="AY7" s="83"/>
      <c r="AZ7" s="83"/>
      <c r="BA7" s="83"/>
      <c r="BB7" s="83"/>
      <c r="BC7" s="83"/>
      <c r="BD7" s="83"/>
      <c r="BE7" s="83"/>
      <c r="BF7" s="83"/>
      <c r="BG7" s="83"/>
      <c r="BH7" s="83"/>
      <c r="BI7" s="83"/>
      <c r="BJ7" s="83"/>
      <c r="BK7" s="83"/>
      <c r="BL7" s="83"/>
      <c r="BM7" s="83"/>
      <c r="BN7" s="83"/>
      <c r="BO7" s="83"/>
      <c r="BP7" s="83"/>
      <c r="BQ7" s="83"/>
      <c r="BR7" s="83"/>
      <c r="BS7" s="83"/>
      <c r="BT7" s="83"/>
      <c r="BU7" s="83"/>
      <c r="BV7" s="83"/>
      <c r="BW7" s="83"/>
      <c r="BX7" s="83"/>
      <c r="BY7" s="83"/>
      <c r="BZ7" s="83"/>
      <c r="CA7" s="83"/>
      <c r="CB7" s="83"/>
      <c r="CC7" s="83"/>
      <c r="CD7" s="83"/>
      <c r="CE7" s="83"/>
      <c r="CF7" s="83"/>
      <c r="CG7" s="83"/>
      <c r="CH7" s="83"/>
      <c r="CI7" s="83"/>
      <c r="CJ7" s="83"/>
      <c r="CK7" s="83"/>
      <c r="CL7" s="83"/>
      <c r="CM7" s="83"/>
      <c r="CN7" s="83"/>
      <c r="CO7" s="83"/>
      <c r="CP7" s="83"/>
      <c r="CQ7" s="83"/>
      <c r="CR7" s="83"/>
      <c r="CS7" s="83"/>
      <c r="CT7" s="83"/>
      <c r="CU7" s="83"/>
      <c r="CV7" s="83"/>
      <c r="CW7" s="83"/>
      <c r="CX7" s="83"/>
      <c r="CY7" s="83"/>
      <c r="CZ7" s="83"/>
      <c r="DA7" s="83"/>
      <c r="DB7" s="83"/>
      <c r="DC7" s="83"/>
      <c r="DD7" s="83"/>
      <c r="DE7" s="83"/>
      <c r="DF7" s="83"/>
      <c r="DG7" s="83"/>
      <c r="DH7" s="83"/>
      <c r="DI7" s="83"/>
      <c r="DJ7" s="83"/>
      <c r="DK7" s="83"/>
      <c r="DL7" s="83"/>
      <c r="DM7" s="83"/>
      <c r="DN7" s="83"/>
      <c r="DO7" s="83"/>
      <c r="DP7" s="83"/>
      <c r="DQ7" s="83"/>
      <c r="DR7" s="83"/>
      <c r="DS7" s="83"/>
      <c r="DT7" s="83"/>
      <c r="DU7" s="83"/>
      <c r="DV7" s="83"/>
      <c r="DW7" s="83"/>
      <c r="DX7" s="83"/>
      <c r="DY7" s="83"/>
      <c r="DZ7" s="83"/>
      <c r="EA7" s="83"/>
      <c r="EB7" s="83"/>
      <c r="EC7" s="83"/>
      <c r="ED7" s="83"/>
      <c r="EE7" s="83"/>
      <c r="EF7" s="83"/>
      <c r="EG7" s="83"/>
      <c r="EH7" s="83"/>
      <c r="EI7" s="83"/>
      <c r="EJ7" s="83"/>
      <c r="EK7" s="83"/>
      <c r="EL7" s="83"/>
      <c r="EM7" s="83"/>
      <c r="EN7" s="83"/>
      <c r="EO7" s="83"/>
      <c r="EP7" s="83"/>
      <c r="EQ7" s="83"/>
      <c r="ER7" s="83"/>
      <c r="ES7" s="83"/>
      <c r="ET7" s="83"/>
      <c r="EU7" s="83"/>
      <c r="EV7" s="83"/>
      <c r="EW7" s="83"/>
      <c r="EX7" s="83"/>
      <c r="EY7" s="83"/>
      <c r="EZ7" s="83"/>
      <c r="FA7" s="83"/>
      <c r="FB7" s="83"/>
      <c r="FC7" s="83"/>
      <c r="FD7" s="83"/>
      <c r="FE7" s="83"/>
      <c r="FF7" s="83"/>
      <c r="FG7" s="83"/>
      <c r="FH7" s="83"/>
      <c r="FI7" s="83"/>
      <c r="FJ7" s="83"/>
      <c r="FK7" s="83"/>
      <c r="FL7" s="83"/>
      <c r="FM7" s="83"/>
      <c r="FN7" s="83"/>
      <c r="FO7" s="83"/>
      <c r="FP7" s="83"/>
      <c r="FQ7" s="83"/>
      <c r="FR7" s="83"/>
      <c r="FS7" s="83"/>
      <c r="FT7" s="83"/>
      <c r="FU7" s="83"/>
      <c r="FV7" s="83"/>
      <c r="FW7" s="83"/>
      <c r="FX7" s="83"/>
      <c r="FY7" s="83"/>
      <c r="FZ7" s="83"/>
      <c r="GA7" s="83"/>
      <c r="GB7" s="83"/>
      <c r="GC7" s="83"/>
      <c r="GD7" s="83"/>
      <c r="GE7" s="83"/>
      <c r="GF7" s="83"/>
      <c r="GG7" s="83"/>
      <c r="GH7" s="83"/>
      <c r="GI7" s="83"/>
      <c r="GJ7" s="83"/>
      <c r="GK7" s="83"/>
      <c r="GL7" s="83"/>
      <c r="GM7" s="83"/>
      <c r="GN7" s="83"/>
      <c r="GO7" s="83"/>
      <c r="GP7" s="83"/>
      <c r="GQ7" s="83"/>
      <c r="GR7" s="83"/>
      <c r="GS7" s="83"/>
      <c r="GT7" s="83"/>
      <c r="GU7" s="83"/>
      <c r="GV7" s="83"/>
      <c r="GW7" s="83"/>
      <c r="GX7" s="83"/>
      <c r="GY7" s="83"/>
      <c r="GZ7" s="83"/>
      <c r="HA7" s="83"/>
      <c r="HB7" s="83"/>
      <c r="HC7" s="83"/>
      <c r="HD7" s="83"/>
      <c r="HE7" s="83"/>
      <c r="HF7" s="83"/>
      <c r="HG7" s="83"/>
      <c r="HH7" s="83"/>
      <c r="HI7" s="83"/>
      <c r="HJ7" s="83"/>
      <c r="HK7" s="83"/>
      <c r="HL7" s="83"/>
      <c r="HM7" s="83"/>
      <c r="HN7" s="83"/>
      <c r="HO7" s="83"/>
      <c r="HP7" s="83"/>
      <c r="HQ7" s="83"/>
      <c r="HR7" s="83"/>
      <c r="HS7" s="83"/>
      <c r="HT7" s="83"/>
      <c r="HU7" s="83"/>
      <c r="HV7" s="83"/>
      <c r="HW7" s="83"/>
      <c r="HX7" s="83"/>
      <c r="HY7" s="83"/>
      <c r="HZ7" s="83"/>
      <c r="IA7" s="83"/>
      <c r="IB7" s="83"/>
      <c r="IC7" s="83"/>
      <c r="ID7" s="83"/>
      <c r="IE7" s="83"/>
      <c r="IF7" s="83"/>
      <c r="IG7" s="83"/>
      <c r="IH7" s="83"/>
      <c r="II7" s="83"/>
      <c r="IJ7" s="83"/>
      <c r="IK7" s="83"/>
      <c r="IL7" s="83"/>
      <c r="IM7" s="83"/>
      <c r="IN7" s="83"/>
      <c r="IO7" s="83"/>
      <c r="IP7" s="83"/>
      <c r="IQ7" s="83"/>
      <c r="IR7" s="83"/>
      <c r="IS7" s="83"/>
      <c r="IT7" s="83"/>
      <c r="IU7" s="83"/>
      <c r="IV7" s="83"/>
    </row>
    <row r="8" spans="1:256" s="77" customFormat="1" ht="18" customHeight="1">
      <c r="A8" s="83"/>
      <c r="B8" s="720" t="s">
        <v>209</v>
      </c>
      <c r="C8" s="721"/>
      <c r="D8" s="721"/>
      <c r="E8" s="721"/>
      <c r="F8" s="722"/>
      <c r="G8" s="87"/>
      <c r="H8" s="721" t="s">
        <v>210</v>
      </c>
      <c r="I8" s="721"/>
      <c r="J8" s="721"/>
      <c r="K8" s="721"/>
      <c r="L8" s="721"/>
      <c r="M8" s="721"/>
      <c r="N8" s="721"/>
      <c r="O8" s="721"/>
      <c r="P8" s="721"/>
      <c r="Q8" s="721"/>
      <c r="R8" s="721"/>
      <c r="S8" s="721"/>
      <c r="T8" s="83"/>
      <c r="U8" s="88"/>
      <c r="V8" s="85" t="s">
        <v>211</v>
      </c>
      <c r="W8" s="85"/>
      <c r="X8" s="89"/>
      <c r="Y8" s="89"/>
      <c r="Z8" s="89"/>
      <c r="AA8" s="89"/>
      <c r="AB8" s="89"/>
      <c r="AC8" s="89"/>
      <c r="AD8" s="89"/>
      <c r="AE8" s="89"/>
      <c r="AF8" s="89"/>
      <c r="AG8" s="89"/>
      <c r="AH8" s="90"/>
      <c r="AI8" s="83"/>
      <c r="AJ8" s="83"/>
      <c r="AK8" s="83"/>
      <c r="AL8" s="83"/>
      <c r="AM8" s="83"/>
      <c r="AN8" s="83"/>
      <c r="AO8" s="83"/>
      <c r="AP8" s="83"/>
      <c r="AQ8" s="83"/>
      <c r="AR8" s="83"/>
      <c r="AS8" s="83"/>
      <c r="AT8" s="83"/>
      <c r="AU8" s="83"/>
      <c r="AV8" s="83"/>
      <c r="AW8" s="83"/>
      <c r="AX8" s="83"/>
      <c r="AY8" s="83"/>
      <c r="AZ8" s="83"/>
      <c r="BA8" s="83"/>
      <c r="BB8" s="83"/>
      <c r="BC8" s="83"/>
      <c r="BD8" s="83"/>
      <c r="BE8" s="83"/>
      <c r="BF8" s="83"/>
      <c r="BG8" s="83"/>
      <c r="BH8" s="83"/>
      <c r="BI8" s="83"/>
      <c r="BJ8" s="83"/>
      <c r="BK8" s="83"/>
      <c r="BL8" s="83"/>
      <c r="BM8" s="83"/>
      <c r="BN8" s="83"/>
      <c r="BO8" s="83"/>
      <c r="BP8" s="83"/>
      <c r="BQ8" s="83"/>
      <c r="BR8" s="83"/>
      <c r="BS8" s="83"/>
      <c r="BT8" s="83"/>
      <c r="BU8" s="83"/>
      <c r="BV8" s="83"/>
      <c r="BW8" s="83"/>
      <c r="BX8" s="83"/>
      <c r="BY8" s="83"/>
      <c r="BZ8" s="83"/>
      <c r="CA8" s="83"/>
      <c r="CB8" s="83"/>
      <c r="CC8" s="83"/>
      <c r="CD8" s="83"/>
      <c r="CE8" s="83"/>
      <c r="CF8" s="83"/>
      <c r="CG8" s="83"/>
      <c r="CH8" s="83"/>
      <c r="CI8" s="83"/>
      <c r="CJ8" s="83"/>
      <c r="CK8" s="83"/>
      <c r="CL8" s="83"/>
      <c r="CM8" s="83"/>
      <c r="CN8" s="83"/>
      <c r="CO8" s="83"/>
      <c r="CP8" s="83"/>
      <c r="CQ8" s="83"/>
      <c r="CR8" s="83"/>
      <c r="CS8" s="83"/>
      <c r="CT8" s="83"/>
      <c r="CU8" s="83"/>
      <c r="CV8" s="83"/>
      <c r="CW8" s="83"/>
      <c r="CX8" s="83"/>
      <c r="CY8" s="83"/>
      <c r="CZ8" s="83"/>
      <c r="DA8" s="83"/>
      <c r="DB8" s="83"/>
      <c r="DC8" s="83"/>
      <c r="DD8" s="83"/>
      <c r="DE8" s="83"/>
      <c r="DF8" s="83"/>
      <c r="DG8" s="83"/>
      <c r="DH8" s="83"/>
      <c r="DI8" s="83"/>
      <c r="DJ8" s="83"/>
      <c r="DK8" s="83"/>
      <c r="DL8" s="83"/>
      <c r="DM8" s="83"/>
      <c r="DN8" s="83"/>
      <c r="DO8" s="83"/>
      <c r="DP8" s="83"/>
      <c r="DQ8" s="83"/>
      <c r="DR8" s="83"/>
      <c r="DS8" s="83"/>
      <c r="DT8" s="83"/>
      <c r="DU8" s="83"/>
      <c r="DV8" s="83"/>
      <c r="DW8" s="83"/>
      <c r="DX8" s="83"/>
      <c r="DY8" s="83"/>
      <c r="DZ8" s="83"/>
      <c r="EA8" s="83"/>
      <c r="EB8" s="83"/>
      <c r="EC8" s="83"/>
      <c r="ED8" s="83"/>
      <c r="EE8" s="83"/>
      <c r="EF8" s="83"/>
      <c r="EG8" s="83"/>
      <c r="EH8" s="83"/>
      <c r="EI8" s="83"/>
      <c r="EJ8" s="83"/>
      <c r="EK8" s="83"/>
      <c r="EL8" s="83"/>
      <c r="EM8" s="83"/>
      <c r="EN8" s="83"/>
      <c r="EO8" s="83"/>
      <c r="EP8" s="83"/>
      <c r="EQ8" s="83"/>
      <c r="ER8" s="83"/>
      <c r="ES8" s="83"/>
      <c r="ET8" s="83"/>
      <c r="EU8" s="83"/>
      <c r="EV8" s="83"/>
      <c r="EW8" s="83"/>
      <c r="EX8" s="83"/>
      <c r="EY8" s="83"/>
      <c r="EZ8" s="83"/>
      <c r="FA8" s="83"/>
      <c r="FB8" s="83"/>
      <c r="FC8" s="83"/>
      <c r="FD8" s="83"/>
      <c r="FE8" s="83"/>
      <c r="FF8" s="83"/>
      <c r="FG8" s="83"/>
      <c r="FH8" s="83"/>
      <c r="FI8" s="83"/>
      <c r="FJ8" s="83"/>
      <c r="FK8" s="83"/>
      <c r="FL8" s="83"/>
      <c r="FM8" s="83"/>
      <c r="FN8" s="83"/>
      <c r="FO8" s="83"/>
      <c r="FP8" s="83"/>
      <c r="FQ8" s="83"/>
      <c r="FR8" s="83"/>
      <c r="FS8" s="83"/>
      <c r="FT8" s="83"/>
      <c r="FU8" s="83"/>
      <c r="FV8" s="83"/>
      <c r="FW8" s="83"/>
      <c r="FX8" s="83"/>
      <c r="FY8" s="83"/>
      <c r="FZ8" s="83"/>
      <c r="GA8" s="83"/>
      <c r="GB8" s="83"/>
      <c r="GC8" s="83"/>
      <c r="GD8" s="83"/>
      <c r="GE8" s="83"/>
      <c r="GF8" s="83"/>
      <c r="GG8" s="83"/>
      <c r="GH8" s="83"/>
      <c r="GI8" s="83"/>
      <c r="GJ8" s="83"/>
      <c r="GK8" s="83"/>
      <c r="GL8" s="83"/>
      <c r="GM8" s="83"/>
      <c r="GN8" s="83"/>
      <c r="GO8" s="83"/>
      <c r="GP8" s="83"/>
      <c r="GQ8" s="83"/>
      <c r="GR8" s="83"/>
      <c r="GS8" s="83"/>
      <c r="GT8" s="83"/>
      <c r="GU8" s="83"/>
      <c r="GV8" s="83"/>
      <c r="GW8" s="83"/>
      <c r="GX8" s="83"/>
      <c r="GY8" s="83"/>
      <c r="GZ8" s="83"/>
      <c r="HA8" s="83"/>
      <c r="HB8" s="83"/>
      <c r="HC8" s="83"/>
      <c r="HD8" s="83"/>
      <c r="HE8" s="83"/>
      <c r="HF8" s="83"/>
      <c r="HG8" s="83"/>
      <c r="HH8" s="83"/>
      <c r="HI8" s="83"/>
      <c r="HJ8" s="83"/>
      <c r="HK8" s="83"/>
      <c r="HL8" s="83"/>
      <c r="HM8" s="83"/>
      <c r="HN8" s="83"/>
      <c r="HO8" s="83"/>
      <c r="HP8" s="83"/>
      <c r="HQ8" s="83"/>
      <c r="HR8" s="83"/>
      <c r="HS8" s="83"/>
      <c r="HT8" s="83"/>
      <c r="HU8" s="83"/>
      <c r="HV8" s="83"/>
      <c r="HW8" s="83"/>
      <c r="HX8" s="83"/>
      <c r="HY8" s="83"/>
      <c r="HZ8" s="83"/>
      <c r="IA8" s="83"/>
      <c r="IB8" s="83"/>
      <c r="IC8" s="83"/>
      <c r="ID8" s="83"/>
      <c r="IE8" s="83"/>
      <c r="IF8" s="83"/>
      <c r="IG8" s="83"/>
      <c r="IH8" s="83"/>
      <c r="II8" s="83"/>
      <c r="IJ8" s="83"/>
      <c r="IK8" s="83"/>
      <c r="IL8" s="83"/>
      <c r="IM8" s="83"/>
      <c r="IN8" s="83"/>
      <c r="IO8" s="83"/>
      <c r="IP8" s="83"/>
      <c r="IQ8" s="83"/>
      <c r="IR8" s="83"/>
      <c r="IS8" s="83"/>
      <c r="IT8" s="83"/>
      <c r="IU8" s="83"/>
      <c r="IV8" s="83"/>
    </row>
    <row r="9" spans="1:256" s="77" customFormat="1" ht="18" customHeight="1">
      <c r="A9" s="83"/>
      <c r="B9" s="726"/>
      <c r="C9" s="727"/>
      <c r="D9" s="727"/>
      <c r="E9" s="727"/>
      <c r="F9" s="727"/>
      <c r="G9" s="93"/>
      <c r="H9" s="76" t="s">
        <v>212</v>
      </c>
      <c r="I9" s="94"/>
      <c r="J9" s="94"/>
      <c r="K9" s="94"/>
      <c r="L9" s="94"/>
      <c r="M9" s="94"/>
      <c r="N9" s="94"/>
      <c r="O9" s="94"/>
      <c r="P9" s="94"/>
      <c r="Q9" s="94"/>
      <c r="R9" s="94"/>
      <c r="S9" s="95"/>
      <c r="T9" s="83"/>
      <c r="U9" s="79"/>
      <c r="V9" s="76"/>
      <c r="W9" s="76"/>
      <c r="X9" s="96"/>
      <c r="Y9" s="96"/>
      <c r="Z9" s="96"/>
      <c r="AA9" s="96"/>
      <c r="AB9" s="96"/>
      <c r="AC9" s="96"/>
      <c r="AD9" s="96"/>
      <c r="AE9" s="96"/>
      <c r="AF9" s="96"/>
      <c r="AG9" s="96"/>
      <c r="AH9" s="97"/>
      <c r="AI9" s="83"/>
      <c r="AJ9" s="83"/>
      <c r="AK9" s="83"/>
      <c r="AL9" s="83"/>
      <c r="AM9" s="83"/>
      <c r="AN9" s="83"/>
      <c r="AO9" s="83"/>
      <c r="AP9" s="83"/>
      <c r="AQ9" s="83"/>
      <c r="AR9" s="83"/>
      <c r="AS9" s="83"/>
      <c r="AT9" s="83"/>
      <c r="AU9" s="83"/>
      <c r="AV9" s="83"/>
      <c r="AW9" s="83"/>
      <c r="AX9" s="83"/>
      <c r="AY9" s="83"/>
      <c r="AZ9" s="83"/>
      <c r="BA9" s="83"/>
      <c r="BB9" s="83"/>
      <c r="BC9" s="83"/>
      <c r="BD9" s="83"/>
      <c r="BE9" s="83"/>
      <c r="BF9" s="83"/>
      <c r="BG9" s="83"/>
      <c r="BH9" s="83"/>
      <c r="BI9" s="83"/>
      <c r="BJ9" s="83"/>
      <c r="BK9" s="83"/>
      <c r="BL9" s="83"/>
      <c r="BM9" s="83"/>
      <c r="BN9" s="83"/>
      <c r="BO9" s="83"/>
      <c r="BP9" s="83"/>
      <c r="BQ9" s="83"/>
      <c r="BR9" s="83"/>
      <c r="BS9" s="83"/>
      <c r="BT9" s="83"/>
      <c r="BU9" s="83"/>
      <c r="BV9" s="83"/>
      <c r="BW9" s="83"/>
      <c r="BX9" s="83"/>
      <c r="BY9" s="83"/>
      <c r="BZ9" s="83"/>
      <c r="CA9" s="83"/>
      <c r="CB9" s="83"/>
      <c r="CC9" s="83"/>
      <c r="CD9" s="83"/>
      <c r="CE9" s="83"/>
      <c r="CF9" s="83"/>
      <c r="CG9" s="83"/>
      <c r="CH9" s="83"/>
      <c r="CI9" s="83"/>
      <c r="CJ9" s="83"/>
      <c r="CK9" s="83"/>
      <c r="CL9" s="83"/>
      <c r="CM9" s="83"/>
      <c r="CN9" s="83"/>
      <c r="CO9" s="83"/>
      <c r="CP9" s="83"/>
      <c r="CQ9" s="83"/>
      <c r="CR9" s="83"/>
      <c r="CS9" s="83"/>
      <c r="CT9" s="83"/>
      <c r="CU9" s="83"/>
      <c r="CV9" s="83"/>
      <c r="CW9" s="83"/>
      <c r="CX9" s="83"/>
      <c r="CY9" s="83"/>
      <c r="CZ9" s="83"/>
      <c r="DA9" s="83"/>
      <c r="DB9" s="83"/>
      <c r="DC9" s="83"/>
      <c r="DD9" s="83"/>
      <c r="DE9" s="83"/>
      <c r="DF9" s="83"/>
      <c r="DG9" s="83"/>
      <c r="DH9" s="83"/>
      <c r="DI9" s="83"/>
      <c r="DJ9" s="83"/>
      <c r="DK9" s="83"/>
      <c r="DL9" s="83"/>
      <c r="DM9" s="83"/>
      <c r="DN9" s="83"/>
      <c r="DO9" s="83"/>
      <c r="DP9" s="83"/>
      <c r="DQ9" s="83"/>
      <c r="DR9" s="83"/>
      <c r="DS9" s="83"/>
      <c r="DT9" s="83"/>
      <c r="DU9" s="83"/>
      <c r="DV9" s="83"/>
      <c r="DW9" s="83"/>
      <c r="DX9" s="83"/>
      <c r="DY9" s="83"/>
      <c r="DZ9" s="83"/>
      <c r="EA9" s="83"/>
      <c r="EB9" s="83"/>
      <c r="EC9" s="83"/>
      <c r="ED9" s="83"/>
      <c r="EE9" s="83"/>
      <c r="EF9" s="83"/>
      <c r="EG9" s="83"/>
      <c r="EH9" s="83"/>
      <c r="EI9" s="83"/>
      <c r="EJ9" s="83"/>
      <c r="EK9" s="83"/>
      <c r="EL9" s="83"/>
      <c r="EM9" s="83"/>
      <c r="EN9" s="83"/>
      <c r="EO9" s="83"/>
      <c r="EP9" s="83"/>
      <c r="EQ9" s="83"/>
      <c r="ER9" s="83"/>
      <c r="ES9" s="83"/>
      <c r="ET9" s="83"/>
      <c r="EU9" s="83"/>
      <c r="EV9" s="83"/>
      <c r="EW9" s="83"/>
      <c r="EX9" s="83"/>
      <c r="EY9" s="83"/>
      <c r="EZ9" s="83"/>
      <c r="FA9" s="83"/>
      <c r="FB9" s="83"/>
      <c r="FC9" s="83"/>
      <c r="FD9" s="83"/>
      <c r="FE9" s="83"/>
      <c r="FF9" s="83"/>
      <c r="FG9" s="83"/>
      <c r="FH9" s="83"/>
      <c r="FI9" s="83"/>
      <c r="FJ9" s="83"/>
      <c r="FK9" s="83"/>
      <c r="FL9" s="83"/>
      <c r="FM9" s="83"/>
      <c r="FN9" s="83"/>
      <c r="FO9" s="83"/>
      <c r="FP9" s="83"/>
      <c r="FQ9" s="83"/>
      <c r="FR9" s="83"/>
      <c r="FS9" s="83"/>
      <c r="FT9" s="83"/>
      <c r="FU9" s="83"/>
      <c r="FV9" s="83"/>
      <c r="FW9" s="83"/>
      <c r="FX9" s="83"/>
      <c r="FY9" s="83"/>
      <c r="FZ9" s="83"/>
      <c r="GA9" s="83"/>
      <c r="GB9" s="83"/>
      <c r="GC9" s="83"/>
      <c r="GD9" s="83"/>
      <c r="GE9" s="83"/>
      <c r="GF9" s="83"/>
      <c r="GG9" s="83"/>
      <c r="GH9" s="83"/>
      <c r="GI9" s="83"/>
      <c r="GJ9" s="83"/>
      <c r="GK9" s="83"/>
      <c r="GL9" s="83"/>
      <c r="GM9" s="83"/>
      <c r="GN9" s="83"/>
      <c r="GO9" s="83"/>
      <c r="GP9" s="83"/>
      <c r="GQ9" s="83"/>
      <c r="GR9" s="83"/>
      <c r="GS9" s="83"/>
      <c r="GT9" s="83"/>
      <c r="GU9" s="83"/>
      <c r="GV9" s="83"/>
      <c r="GW9" s="83"/>
      <c r="GX9" s="83"/>
      <c r="GY9" s="83"/>
      <c r="GZ9" s="83"/>
      <c r="HA9" s="83"/>
      <c r="HB9" s="83"/>
      <c r="HC9" s="83"/>
      <c r="HD9" s="83"/>
      <c r="HE9" s="83"/>
      <c r="HF9" s="83"/>
      <c r="HG9" s="83"/>
      <c r="HH9" s="83"/>
      <c r="HI9" s="83"/>
      <c r="HJ9" s="83"/>
      <c r="HK9" s="83"/>
      <c r="HL9" s="83"/>
      <c r="HM9" s="83"/>
      <c r="HN9" s="83"/>
      <c r="HO9" s="83"/>
      <c r="HP9" s="83"/>
      <c r="HQ9" s="83"/>
      <c r="HR9" s="83"/>
      <c r="HS9" s="83"/>
      <c r="HT9" s="83"/>
      <c r="HU9" s="83"/>
      <c r="HV9" s="83"/>
      <c r="HW9" s="83"/>
      <c r="HX9" s="83"/>
      <c r="HY9" s="83"/>
      <c r="HZ9" s="83"/>
      <c r="IA9" s="83"/>
      <c r="IB9" s="83"/>
      <c r="IC9" s="83"/>
      <c r="ID9" s="83"/>
      <c r="IE9" s="83"/>
      <c r="IF9" s="83"/>
      <c r="IG9" s="83"/>
      <c r="IH9" s="83"/>
      <c r="II9" s="83"/>
      <c r="IJ9" s="83"/>
      <c r="IK9" s="83"/>
      <c r="IL9" s="83"/>
      <c r="IM9" s="83"/>
      <c r="IN9" s="83"/>
      <c r="IO9" s="83"/>
      <c r="IP9" s="83"/>
      <c r="IQ9" s="83"/>
      <c r="IR9" s="83"/>
      <c r="IS9" s="83"/>
      <c r="IT9" s="83"/>
      <c r="IU9" s="83"/>
      <c r="IV9" s="83"/>
    </row>
    <row r="10" spans="1:256" s="77" customFormat="1" ht="18" customHeight="1">
      <c r="A10" s="83"/>
      <c r="B10" s="720" t="s">
        <v>213</v>
      </c>
      <c r="C10" s="721"/>
      <c r="D10" s="721"/>
      <c r="E10" s="721"/>
      <c r="F10" s="722"/>
      <c r="G10" s="87"/>
      <c r="H10" s="85" t="s">
        <v>214</v>
      </c>
      <c r="I10" s="98"/>
      <c r="J10" s="98"/>
      <c r="K10" s="98"/>
      <c r="L10" s="98"/>
      <c r="M10" s="98"/>
      <c r="N10" s="98"/>
      <c r="O10" s="98"/>
      <c r="P10" s="98"/>
      <c r="Q10" s="98"/>
      <c r="R10" s="98"/>
      <c r="S10" s="94"/>
      <c r="T10" s="98"/>
      <c r="U10" s="88"/>
      <c r="V10" s="88"/>
      <c r="W10" s="88"/>
      <c r="X10" s="85"/>
      <c r="Y10" s="89"/>
      <c r="Z10" s="89"/>
      <c r="AA10" s="89"/>
      <c r="AB10" s="89"/>
      <c r="AC10" s="89"/>
      <c r="AD10" s="89"/>
      <c r="AE10" s="89"/>
      <c r="AF10" s="89"/>
      <c r="AG10" s="89"/>
      <c r="AH10" s="90"/>
      <c r="AI10" s="83"/>
      <c r="AJ10" s="83"/>
      <c r="AK10" s="83"/>
      <c r="AL10" s="83"/>
      <c r="AM10" s="83"/>
      <c r="AN10" s="83"/>
      <c r="AO10" s="83"/>
      <c r="AP10" s="83"/>
      <c r="AQ10" s="83"/>
      <c r="AR10" s="83"/>
      <c r="AS10" s="83"/>
      <c r="AT10" s="83"/>
      <c r="AU10" s="83"/>
      <c r="AV10" s="83"/>
      <c r="AW10" s="83"/>
      <c r="AX10" s="83"/>
      <c r="AY10" s="83"/>
      <c r="AZ10" s="83"/>
      <c r="BA10" s="83"/>
      <c r="BB10" s="83"/>
      <c r="BC10" s="83"/>
      <c r="BD10" s="83"/>
      <c r="BE10" s="83"/>
      <c r="BF10" s="83"/>
      <c r="BG10" s="83"/>
      <c r="BH10" s="83"/>
      <c r="BI10" s="83"/>
      <c r="BJ10" s="83"/>
      <c r="BK10" s="83"/>
      <c r="BL10" s="83"/>
      <c r="BM10" s="83"/>
      <c r="BN10" s="83"/>
      <c r="BO10" s="83"/>
      <c r="BP10" s="83"/>
      <c r="BQ10" s="83"/>
      <c r="BR10" s="83"/>
      <c r="BS10" s="83"/>
      <c r="BT10" s="83"/>
      <c r="BU10" s="83"/>
      <c r="BV10" s="83"/>
      <c r="BW10" s="83"/>
      <c r="BX10" s="83"/>
      <c r="BY10" s="83"/>
      <c r="BZ10" s="83"/>
      <c r="CA10" s="83"/>
      <c r="CB10" s="83"/>
      <c r="CC10" s="83"/>
      <c r="CD10" s="83"/>
      <c r="CE10" s="83"/>
      <c r="CF10" s="83"/>
      <c r="CG10" s="83"/>
      <c r="CH10" s="83"/>
      <c r="CI10" s="83"/>
      <c r="CJ10" s="83"/>
      <c r="CK10" s="83"/>
      <c r="CL10" s="83"/>
      <c r="CM10" s="83"/>
      <c r="CN10" s="83"/>
      <c r="CO10" s="83"/>
      <c r="CP10" s="83"/>
      <c r="CQ10" s="83"/>
      <c r="CR10" s="83"/>
      <c r="CS10" s="83"/>
      <c r="CT10" s="83"/>
      <c r="CU10" s="83"/>
      <c r="CV10" s="83"/>
      <c r="CW10" s="83"/>
      <c r="CX10" s="83"/>
      <c r="CY10" s="83"/>
      <c r="CZ10" s="83"/>
      <c r="DA10" s="83"/>
      <c r="DB10" s="83"/>
      <c r="DC10" s="83"/>
      <c r="DD10" s="83"/>
      <c r="DE10" s="83"/>
      <c r="DF10" s="83"/>
      <c r="DG10" s="83"/>
      <c r="DH10" s="83"/>
      <c r="DI10" s="83"/>
      <c r="DJ10" s="83"/>
      <c r="DK10" s="83"/>
      <c r="DL10" s="83"/>
      <c r="DM10" s="83"/>
      <c r="DN10" s="83"/>
      <c r="DO10" s="83"/>
      <c r="DP10" s="83"/>
      <c r="DQ10" s="83"/>
      <c r="DR10" s="83"/>
      <c r="DS10" s="83"/>
      <c r="DT10" s="83"/>
      <c r="DU10" s="83"/>
      <c r="DV10" s="83"/>
      <c r="DW10" s="83"/>
      <c r="DX10" s="83"/>
      <c r="DY10" s="83"/>
      <c r="DZ10" s="83"/>
      <c r="EA10" s="83"/>
      <c r="EB10" s="83"/>
      <c r="EC10" s="83"/>
      <c r="ED10" s="83"/>
      <c r="EE10" s="83"/>
      <c r="EF10" s="83"/>
      <c r="EG10" s="83"/>
      <c r="EH10" s="83"/>
      <c r="EI10" s="83"/>
      <c r="EJ10" s="83"/>
      <c r="EK10" s="83"/>
      <c r="EL10" s="83"/>
      <c r="EM10" s="83"/>
      <c r="EN10" s="83"/>
      <c r="EO10" s="83"/>
      <c r="EP10" s="83"/>
      <c r="EQ10" s="83"/>
      <c r="ER10" s="83"/>
      <c r="ES10" s="83"/>
      <c r="ET10" s="83"/>
      <c r="EU10" s="83"/>
      <c r="EV10" s="83"/>
      <c r="EW10" s="83"/>
      <c r="EX10" s="83"/>
      <c r="EY10" s="83"/>
      <c r="EZ10" s="83"/>
      <c r="FA10" s="83"/>
      <c r="FB10" s="83"/>
      <c r="FC10" s="83"/>
      <c r="FD10" s="83"/>
      <c r="FE10" s="83"/>
      <c r="FF10" s="83"/>
      <c r="FG10" s="83"/>
      <c r="FH10" s="83"/>
      <c r="FI10" s="83"/>
      <c r="FJ10" s="83"/>
      <c r="FK10" s="83"/>
      <c r="FL10" s="83"/>
      <c r="FM10" s="83"/>
      <c r="FN10" s="83"/>
      <c r="FO10" s="83"/>
      <c r="FP10" s="83"/>
      <c r="FQ10" s="83"/>
      <c r="FR10" s="83"/>
      <c r="FS10" s="83"/>
      <c r="FT10" s="83"/>
      <c r="FU10" s="83"/>
      <c r="FV10" s="83"/>
      <c r="FW10" s="83"/>
      <c r="FX10" s="83"/>
      <c r="FY10" s="83"/>
      <c r="FZ10" s="83"/>
      <c r="GA10" s="83"/>
      <c r="GB10" s="83"/>
      <c r="GC10" s="83"/>
      <c r="GD10" s="83"/>
      <c r="GE10" s="83"/>
      <c r="GF10" s="83"/>
      <c r="GG10" s="83"/>
      <c r="GH10" s="83"/>
      <c r="GI10" s="83"/>
      <c r="GJ10" s="83"/>
      <c r="GK10" s="83"/>
      <c r="GL10" s="83"/>
      <c r="GM10" s="83"/>
      <c r="GN10" s="83"/>
      <c r="GO10" s="83"/>
      <c r="GP10" s="83"/>
      <c r="GQ10" s="83"/>
      <c r="GR10" s="83"/>
      <c r="GS10" s="83"/>
      <c r="GT10" s="83"/>
      <c r="GU10" s="83"/>
      <c r="GV10" s="83"/>
      <c r="GW10" s="83"/>
      <c r="GX10" s="83"/>
      <c r="GY10" s="83"/>
      <c r="GZ10" s="83"/>
      <c r="HA10" s="83"/>
      <c r="HB10" s="83"/>
      <c r="HC10" s="83"/>
      <c r="HD10" s="83"/>
      <c r="HE10" s="83"/>
      <c r="HF10" s="83"/>
      <c r="HG10" s="83"/>
      <c r="HH10" s="83"/>
      <c r="HI10" s="83"/>
      <c r="HJ10" s="83"/>
      <c r="HK10" s="83"/>
      <c r="HL10" s="83"/>
      <c r="HM10" s="83"/>
      <c r="HN10" s="83"/>
      <c r="HO10" s="83"/>
      <c r="HP10" s="83"/>
      <c r="HQ10" s="83"/>
      <c r="HR10" s="83"/>
      <c r="HS10" s="83"/>
      <c r="HT10" s="83"/>
      <c r="HU10" s="83"/>
      <c r="HV10" s="83"/>
      <c r="HW10" s="83"/>
      <c r="HX10" s="83"/>
      <c r="HY10" s="83"/>
      <c r="HZ10" s="83"/>
      <c r="IA10" s="83"/>
      <c r="IB10" s="83"/>
      <c r="IC10" s="83"/>
      <c r="ID10" s="83"/>
      <c r="IE10" s="83"/>
      <c r="IF10" s="83"/>
      <c r="IG10" s="83"/>
      <c r="IH10" s="83"/>
      <c r="II10" s="83"/>
      <c r="IJ10" s="83"/>
      <c r="IK10" s="83"/>
      <c r="IL10" s="83"/>
      <c r="IM10" s="83"/>
      <c r="IN10" s="83"/>
      <c r="IO10" s="83"/>
      <c r="IP10" s="83"/>
      <c r="IQ10" s="83"/>
      <c r="IR10" s="83"/>
      <c r="IS10" s="83"/>
      <c r="IT10" s="83"/>
      <c r="IU10" s="83"/>
      <c r="IV10" s="83"/>
    </row>
    <row r="11" spans="1:256" s="77" customFormat="1" ht="18" customHeight="1">
      <c r="A11" s="83"/>
      <c r="B11" s="723"/>
      <c r="C11" s="724"/>
      <c r="D11" s="724"/>
      <c r="E11" s="724"/>
      <c r="F11" s="725"/>
      <c r="G11" s="102"/>
      <c r="H11" s="100" t="s">
        <v>215</v>
      </c>
      <c r="I11" s="95"/>
      <c r="J11" s="95"/>
      <c r="K11" s="95"/>
      <c r="L11" s="95"/>
      <c r="M11" s="95"/>
      <c r="N11" s="95"/>
      <c r="O11" s="95"/>
      <c r="P11" s="95"/>
      <c r="Q11" s="95"/>
      <c r="R11" s="95"/>
      <c r="S11" s="95"/>
      <c r="T11" s="95"/>
      <c r="U11" s="103"/>
      <c r="V11" s="103"/>
      <c r="W11" s="103"/>
      <c r="X11" s="103"/>
      <c r="Y11" s="103"/>
      <c r="Z11" s="103"/>
      <c r="AA11" s="103"/>
      <c r="AB11" s="103"/>
      <c r="AC11" s="103"/>
      <c r="AD11" s="103"/>
      <c r="AE11" s="103"/>
      <c r="AF11" s="103"/>
      <c r="AG11" s="103"/>
      <c r="AH11" s="104"/>
      <c r="AI11" s="83"/>
      <c r="AJ11" s="83"/>
      <c r="AK11" s="83"/>
      <c r="AL11" s="83"/>
      <c r="AM11" s="83"/>
      <c r="AN11" s="83"/>
      <c r="AO11" s="83"/>
      <c r="AP11" s="83"/>
      <c r="AQ11" s="83"/>
      <c r="AR11" s="83"/>
      <c r="AS11" s="83"/>
      <c r="AT11" s="83"/>
      <c r="AU11" s="83"/>
      <c r="AV11" s="83"/>
      <c r="AW11" s="83"/>
      <c r="AX11" s="83"/>
      <c r="AY11" s="83"/>
      <c r="AZ11" s="83"/>
      <c r="BA11" s="83"/>
      <c r="BB11" s="83"/>
      <c r="BC11" s="83"/>
      <c r="BD11" s="83"/>
      <c r="BE11" s="83"/>
      <c r="BF11" s="83"/>
      <c r="BG11" s="83"/>
      <c r="BH11" s="83"/>
      <c r="BI11" s="83"/>
      <c r="BJ11" s="83"/>
      <c r="BK11" s="83"/>
      <c r="BL11" s="83"/>
      <c r="BM11" s="83"/>
      <c r="BN11" s="83"/>
      <c r="BO11" s="83"/>
      <c r="BP11" s="83"/>
      <c r="BQ11" s="83"/>
      <c r="BR11" s="83"/>
      <c r="BS11" s="83"/>
      <c r="BT11" s="83"/>
      <c r="BU11" s="83"/>
      <c r="BV11" s="83"/>
      <c r="BW11" s="83"/>
      <c r="BX11" s="83"/>
      <c r="BY11" s="83"/>
      <c r="BZ11" s="83"/>
      <c r="CA11" s="83"/>
      <c r="CB11" s="83"/>
      <c r="CC11" s="83"/>
      <c r="CD11" s="83"/>
      <c r="CE11" s="83"/>
      <c r="CF11" s="83"/>
      <c r="CG11" s="83"/>
      <c r="CH11" s="83"/>
      <c r="CI11" s="83"/>
      <c r="CJ11" s="83"/>
      <c r="CK11" s="83"/>
      <c r="CL11" s="83"/>
      <c r="CM11" s="83"/>
      <c r="CN11" s="83"/>
      <c r="CO11" s="83"/>
      <c r="CP11" s="83"/>
      <c r="CQ11" s="83"/>
      <c r="CR11" s="83"/>
      <c r="CS11" s="83"/>
      <c r="CT11" s="83"/>
      <c r="CU11" s="83"/>
      <c r="CV11" s="83"/>
      <c r="CW11" s="83"/>
      <c r="CX11" s="83"/>
      <c r="CY11" s="83"/>
      <c r="CZ11" s="83"/>
      <c r="DA11" s="83"/>
      <c r="DB11" s="83"/>
      <c r="DC11" s="83"/>
      <c r="DD11" s="83"/>
      <c r="DE11" s="83"/>
      <c r="DF11" s="83"/>
      <c r="DG11" s="83"/>
      <c r="DH11" s="83"/>
      <c r="DI11" s="83"/>
      <c r="DJ11" s="83"/>
      <c r="DK11" s="83"/>
      <c r="DL11" s="83"/>
      <c r="DM11" s="83"/>
      <c r="DN11" s="83"/>
      <c r="DO11" s="83"/>
      <c r="DP11" s="83"/>
      <c r="DQ11" s="83"/>
      <c r="DR11" s="83"/>
      <c r="DS11" s="83"/>
      <c r="DT11" s="83"/>
      <c r="DU11" s="83"/>
      <c r="DV11" s="83"/>
      <c r="DW11" s="83"/>
      <c r="DX11" s="83"/>
      <c r="DY11" s="83"/>
      <c r="DZ11" s="83"/>
      <c r="EA11" s="83"/>
      <c r="EB11" s="83"/>
      <c r="EC11" s="83"/>
      <c r="ED11" s="83"/>
      <c r="EE11" s="83"/>
      <c r="EF11" s="83"/>
      <c r="EG11" s="83"/>
      <c r="EH11" s="83"/>
      <c r="EI11" s="83"/>
      <c r="EJ11" s="83"/>
      <c r="EK11" s="83"/>
      <c r="EL11" s="83"/>
      <c r="EM11" s="83"/>
      <c r="EN11" s="83"/>
      <c r="EO11" s="83"/>
      <c r="EP11" s="83"/>
      <c r="EQ11" s="83"/>
      <c r="ER11" s="83"/>
      <c r="ES11" s="83"/>
      <c r="ET11" s="83"/>
      <c r="EU11" s="83"/>
      <c r="EV11" s="83"/>
      <c r="EW11" s="83"/>
      <c r="EX11" s="83"/>
      <c r="EY11" s="83"/>
      <c r="EZ11" s="83"/>
      <c r="FA11" s="83"/>
      <c r="FB11" s="83"/>
      <c r="FC11" s="83"/>
      <c r="FD11" s="83"/>
      <c r="FE11" s="83"/>
      <c r="FF11" s="83"/>
      <c r="FG11" s="83"/>
      <c r="FH11" s="83"/>
      <c r="FI11" s="83"/>
      <c r="FJ11" s="83"/>
      <c r="FK11" s="83"/>
      <c r="FL11" s="83"/>
      <c r="FM11" s="83"/>
      <c r="FN11" s="83"/>
      <c r="FO11" s="83"/>
      <c r="FP11" s="83"/>
      <c r="FQ11" s="83"/>
      <c r="FR11" s="83"/>
      <c r="FS11" s="83"/>
      <c r="FT11" s="83"/>
      <c r="FU11" s="83"/>
      <c r="FV11" s="83"/>
      <c r="FW11" s="83"/>
      <c r="FX11" s="83"/>
      <c r="FY11" s="83"/>
      <c r="FZ11" s="83"/>
      <c r="GA11" s="83"/>
      <c r="GB11" s="83"/>
      <c r="GC11" s="83"/>
      <c r="GD11" s="83"/>
      <c r="GE11" s="83"/>
      <c r="GF11" s="83"/>
      <c r="GG11" s="83"/>
      <c r="GH11" s="83"/>
      <c r="GI11" s="83"/>
      <c r="GJ11" s="83"/>
      <c r="GK11" s="83"/>
      <c r="GL11" s="83"/>
      <c r="GM11" s="83"/>
      <c r="GN11" s="83"/>
      <c r="GO11" s="83"/>
      <c r="GP11" s="83"/>
      <c r="GQ11" s="83"/>
      <c r="GR11" s="83"/>
      <c r="GS11" s="83"/>
      <c r="GT11" s="83"/>
      <c r="GU11" s="83"/>
      <c r="GV11" s="83"/>
      <c r="GW11" s="83"/>
      <c r="GX11" s="83"/>
      <c r="GY11" s="83"/>
      <c r="GZ11" s="83"/>
      <c r="HA11" s="83"/>
      <c r="HB11" s="83"/>
      <c r="HC11" s="83"/>
      <c r="HD11" s="83"/>
      <c r="HE11" s="83"/>
      <c r="HF11" s="83"/>
      <c r="HG11" s="83"/>
      <c r="HH11" s="83"/>
      <c r="HI11" s="83"/>
      <c r="HJ11" s="83"/>
      <c r="HK11" s="83"/>
      <c r="HL11" s="83"/>
      <c r="HM11" s="83"/>
      <c r="HN11" s="83"/>
      <c r="HO11" s="83"/>
      <c r="HP11" s="83"/>
      <c r="HQ11" s="83"/>
      <c r="HR11" s="83"/>
      <c r="HS11" s="83"/>
      <c r="HT11" s="83"/>
      <c r="HU11" s="83"/>
      <c r="HV11" s="83"/>
      <c r="HW11" s="83"/>
      <c r="HX11" s="83"/>
      <c r="HY11" s="83"/>
      <c r="HZ11" s="83"/>
      <c r="IA11" s="83"/>
      <c r="IB11" s="83"/>
      <c r="IC11" s="83"/>
      <c r="ID11" s="83"/>
      <c r="IE11" s="83"/>
      <c r="IF11" s="83"/>
      <c r="IG11" s="83"/>
      <c r="IH11" s="83"/>
      <c r="II11" s="83"/>
      <c r="IJ11" s="83"/>
      <c r="IK11" s="83"/>
      <c r="IL11" s="83"/>
      <c r="IM11" s="83"/>
      <c r="IN11" s="83"/>
      <c r="IO11" s="83"/>
      <c r="IP11" s="83"/>
      <c r="IQ11" s="83"/>
      <c r="IR11" s="83"/>
      <c r="IS11" s="83"/>
      <c r="IT11" s="83"/>
      <c r="IU11" s="83"/>
      <c r="IV11" s="83"/>
    </row>
    <row r="12" spans="1:256" s="77" customFormat="1" ht="9" customHeight="1">
      <c r="A12" s="83"/>
      <c r="B12" s="76"/>
      <c r="C12" s="76"/>
      <c r="D12" s="76"/>
      <c r="E12" s="76"/>
      <c r="F12" s="76"/>
      <c r="G12" s="79"/>
      <c r="H12" s="76"/>
      <c r="I12" s="94"/>
      <c r="J12" s="94"/>
      <c r="K12" s="94"/>
      <c r="L12" s="94"/>
      <c r="M12" s="94"/>
      <c r="N12" s="94"/>
      <c r="O12" s="94"/>
      <c r="P12" s="94"/>
      <c r="Q12" s="94"/>
      <c r="R12" s="94"/>
      <c r="S12" s="94"/>
      <c r="T12" s="94"/>
      <c r="U12" s="96"/>
      <c r="V12" s="96"/>
      <c r="W12" s="96"/>
      <c r="X12" s="96"/>
      <c r="Y12" s="96"/>
      <c r="Z12" s="96"/>
      <c r="AA12" s="96"/>
      <c r="AB12" s="96"/>
      <c r="AC12" s="96"/>
      <c r="AD12" s="96"/>
      <c r="AE12" s="96"/>
      <c r="AF12" s="96"/>
      <c r="AG12" s="96"/>
      <c r="AH12" s="96"/>
      <c r="AI12" s="83"/>
      <c r="AJ12" s="83"/>
      <c r="AK12" s="83"/>
      <c r="AL12" s="83"/>
      <c r="AM12" s="83"/>
      <c r="AN12" s="83"/>
      <c r="AO12" s="83"/>
      <c r="AP12" s="83"/>
      <c r="AQ12" s="83"/>
      <c r="AR12" s="83"/>
      <c r="AS12" s="83"/>
      <c r="AT12" s="83"/>
      <c r="AU12" s="83"/>
      <c r="AV12" s="83"/>
      <c r="AW12" s="83"/>
      <c r="AX12" s="83"/>
      <c r="AY12" s="83"/>
      <c r="AZ12" s="83"/>
      <c r="BA12" s="83"/>
      <c r="BB12" s="83"/>
      <c r="BC12" s="83"/>
      <c r="BD12" s="83"/>
      <c r="BE12" s="83"/>
      <c r="BF12" s="83"/>
      <c r="BG12" s="83"/>
      <c r="BH12" s="83"/>
      <c r="BI12" s="83"/>
      <c r="BJ12" s="83"/>
      <c r="BK12" s="83"/>
      <c r="BL12" s="83"/>
      <c r="BM12" s="83"/>
      <c r="BN12" s="83"/>
      <c r="BO12" s="83"/>
      <c r="BP12" s="83"/>
      <c r="BQ12" s="83"/>
      <c r="BR12" s="83"/>
      <c r="BS12" s="83"/>
      <c r="BT12" s="83"/>
      <c r="BU12" s="83"/>
      <c r="BV12" s="83"/>
      <c r="BW12" s="83"/>
      <c r="BX12" s="83"/>
      <c r="BY12" s="83"/>
      <c r="BZ12" s="83"/>
      <c r="CA12" s="83"/>
      <c r="CB12" s="83"/>
      <c r="CC12" s="83"/>
      <c r="CD12" s="83"/>
      <c r="CE12" s="83"/>
      <c r="CF12" s="83"/>
      <c r="CG12" s="83"/>
      <c r="CH12" s="83"/>
      <c r="CI12" s="83"/>
      <c r="CJ12" s="83"/>
      <c r="CK12" s="83"/>
      <c r="CL12" s="83"/>
      <c r="CM12" s="83"/>
      <c r="CN12" s="83"/>
      <c r="CO12" s="83"/>
      <c r="CP12" s="83"/>
      <c r="CQ12" s="83"/>
      <c r="CR12" s="83"/>
      <c r="CS12" s="83"/>
      <c r="CT12" s="83"/>
      <c r="CU12" s="83"/>
      <c r="CV12" s="83"/>
      <c r="CW12" s="83"/>
      <c r="CX12" s="83"/>
      <c r="CY12" s="83"/>
      <c r="CZ12" s="83"/>
      <c r="DA12" s="83"/>
      <c r="DB12" s="83"/>
      <c r="DC12" s="83"/>
      <c r="DD12" s="83"/>
      <c r="DE12" s="83"/>
      <c r="DF12" s="83"/>
      <c r="DG12" s="83"/>
      <c r="DH12" s="83"/>
      <c r="DI12" s="83"/>
      <c r="DJ12" s="83"/>
      <c r="DK12" s="83"/>
      <c r="DL12" s="83"/>
      <c r="DM12" s="83"/>
      <c r="DN12" s="83"/>
      <c r="DO12" s="83"/>
      <c r="DP12" s="83"/>
      <c r="DQ12" s="83"/>
      <c r="DR12" s="83"/>
      <c r="DS12" s="83"/>
      <c r="DT12" s="83"/>
      <c r="DU12" s="83"/>
      <c r="DV12" s="83"/>
      <c r="DW12" s="83"/>
      <c r="DX12" s="83"/>
      <c r="DY12" s="83"/>
      <c r="DZ12" s="83"/>
      <c r="EA12" s="83"/>
      <c r="EB12" s="83"/>
      <c r="EC12" s="83"/>
      <c r="ED12" s="83"/>
      <c r="EE12" s="83"/>
      <c r="EF12" s="83"/>
      <c r="EG12" s="83"/>
      <c r="EH12" s="83"/>
      <c r="EI12" s="83"/>
      <c r="EJ12" s="83"/>
      <c r="EK12" s="83"/>
      <c r="EL12" s="83"/>
      <c r="EM12" s="83"/>
      <c r="EN12" s="83"/>
      <c r="EO12" s="83"/>
      <c r="EP12" s="83"/>
      <c r="EQ12" s="83"/>
      <c r="ER12" s="83"/>
      <c r="ES12" s="83"/>
      <c r="ET12" s="83"/>
      <c r="EU12" s="83"/>
      <c r="EV12" s="83"/>
      <c r="EW12" s="83"/>
      <c r="EX12" s="83"/>
      <c r="EY12" s="83"/>
      <c r="EZ12" s="83"/>
      <c r="FA12" s="83"/>
      <c r="FB12" s="83"/>
      <c r="FC12" s="83"/>
      <c r="FD12" s="83"/>
      <c r="FE12" s="83"/>
      <c r="FF12" s="83"/>
      <c r="FG12" s="83"/>
      <c r="FH12" s="83"/>
      <c r="FI12" s="83"/>
      <c r="FJ12" s="83"/>
      <c r="FK12" s="83"/>
      <c r="FL12" s="83"/>
      <c r="FM12" s="83"/>
      <c r="FN12" s="83"/>
      <c r="FO12" s="83"/>
      <c r="FP12" s="83"/>
      <c r="FQ12" s="83"/>
      <c r="FR12" s="83"/>
      <c r="FS12" s="83"/>
      <c r="FT12" s="83"/>
      <c r="FU12" s="83"/>
      <c r="FV12" s="83"/>
      <c r="FW12" s="83"/>
      <c r="FX12" s="83"/>
      <c r="FY12" s="83"/>
      <c r="FZ12" s="83"/>
      <c r="GA12" s="83"/>
      <c r="GB12" s="83"/>
      <c r="GC12" s="83"/>
      <c r="GD12" s="83"/>
      <c r="GE12" s="83"/>
      <c r="GF12" s="83"/>
      <c r="GG12" s="83"/>
      <c r="GH12" s="83"/>
      <c r="GI12" s="83"/>
      <c r="GJ12" s="83"/>
      <c r="GK12" s="83"/>
      <c r="GL12" s="83"/>
      <c r="GM12" s="83"/>
      <c r="GN12" s="83"/>
      <c r="GO12" s="83"/>
      <c r="GP12" s="83"/>
      <c r="GQ12" s="83"/>
      <c r="GR12" s="83"/>
      <c r="GS12" s="83"/>
      <c r="GT12" s="83"/>
      <c r="GU12" s="83"/>
      <c r="GV12" s="83"/>
      <c r="GW12" s="83"/>
      <c r="GX12" s="83"/>
      <c r="GY12" s="83"/>
      <c r="GZ12" s="83"/>
      <c r="HA12" s="83"/>
      <c r="HB12" s="83"/>
      <c r="HC12" s="83"/>
      <c r="HD12" s="83"/>
      <c r="HE12" s="83"/>
      <c r="HF12" s="83"/>
      <c r="HG12" s="83"/>
      <c r="HH12" s="83"/>
      <c r="HI12" s="83"/>
      <c r="HJ12" s="83"/>
      <c r="HK12" s="83"/>
      <c r="HL12" s="83"/>
      <c r="HM12" s="83"/>
      <c r="HN12" s="83"/>
      <c r="HO12" s="83"/>
      <c r="HP12" s="83"/>
      <c r="HQ12" s="83"/>
      <c r="HR12" s="83"/>
      <c r="HS12" s="83"/>
      <c r="HT12" s="83"/>
      <c r="HU12" s="83"/>
      <c r="HV12" s="83"/>
      <c r="HW12" s="83"/>
      <c r="HX12" s="83"/>
      <c r="HY12" s="83"/>
      <c r="HZ12" s="83"/>
      <c r="IA12" s="83"/>
      <c r="IB12" s="83"/>
      <c r="IC12" s="83"/>
      <c r="ID12" s="83"/>
      <c r="IE12" s="83"/>
      <c r="IF12" s="83"/>
      <c r="IG12" s="83"/>
      <c r="IH12" s="83"/>
      <c r="II12" s="83"/>
      <c r="IJ12" s="83"/>
      <c r="IK12" s="83"/>
      <c r="IL12" s="83"/>
      <c r="IM12" s="83"/>
      <c r="IN12" s="83"/>
      <c r="IO12" s="83"/>
      <c r="IP12" s="83"/>
      <c r="IQ12" s="83"/>
      <c r="IR12" s="83"/>
      <c r="IS12" s="83"/>
      <c r="IT12" s="83"/>
      <c r="IU12" s="83"/>
      <c r="IV12" s="83"/>
    </row>
    <row r="13" spans="1:256" s="77" customFormat="1" ht="18" customHeight="1">
      <c r="A13" s="83"/>
      <c r="B13" s="84" t="s">
        <v>216</v>
      </c>
      <c r="C13" s="85"/>
      <c r="D13" s="85"/>
      <c r="E13" s="85"/>
      <c r="F13" s="85"/>
      <c r="G13" s="88"/>
      <c r="H13" s="85"/>
      <c r="I13" s="98"/>
      <c r="J13" s="98"/>
      <c r="K13" s="98"/>
      <c r="L13" s="98"/>
      <c r="M13" s="98"/>
      <c r="N13" s="98"/>
      <c r="O13" s="98"/>
      <c r="P13" s="98"/>
      <c r="Q13" s="98"/>
      <c r="R13" s="98"/>
      <c r="S13" s="98"/>
      <c r="T13" s="98"/>
      <c r="U13" s="89"/>
      <c r="V13" s="89"/>
      <c r="W13" s="89"/>
      <c r="X13" s="89"/>
      <c r="Y13" s="89"/>
      <c r="Z13" s="89"/>
      <c r="AA13" s="89"/>
      <c r="AB13" s="89"/>
      <c r="AC13" s="89"/>
      <c r="AD13" s="89"/>
      <c r="AE13" s="89"/>
      <c r="AF13" s="89"/>
      <c r="AG13" s="89"/>
      <c r="AH13" s="90"/>
      <c r="AI13" s="83"/>
      <c r="AJ13" s="83"/>
      <c r="AK13" s="83"/>
      <c r="AL13" s="83"/>
      <c r="AM13" s="83"/>
      <c r="AN13" s="83"/>
      <c r="AO13" s="83"/>
      <c r="AP13" s="83"/>
      <c r="AQ13" s="83"/>
      <c r="AR13" s="83"/>
      <c r="AS13" s="83"/>
      <c r="AT13" s="83"/>
      <c r="AU13" s="83"/>
      <c r="AV13" s="83"/>
      <c r="AW13" s="83"/>
      <c r="AX13" s="83"/>
      <c r="AY13" s="83"/>
      <c r="AZ13" s="83"/>
      <c r="BA13" s="83"/>
      <c r="BB13" s="83"/>
      <c r="BC13" s="83"/>
      <c r="BD13" s="83"/>
      <c r="BE13" s="83"/>
      <c r="BF13" s="83"/>
      <c r="BG13" s="83"/>
      <c r="BH13" s="83"/>
      <c r="BI13" s="83"/>
      <c r="BJ13" s="83"/>
      <c r="BK13" s="83"/>
      <c r="BL13" s="83"/>
      <c r="BM13" s="83"/>
      <c r="BN13" s="83"/>
      <c r="BO13" s="83"/>
      <c r="BP13" s="83"/>
      <c r="BQ13" s="83"/>
      <c r="BR13" s="83"/>
      <c r="BS13" s="83"/>
      <c r="BT13" s="83"/>
      <c r="BU13" s="83"/>
      <c r="BV13" s="83"/>
      <c r="BW13" s="83"/>
      <c r="BX13" s="83"/>
      <c r="BY13" s="83"/>
      <c r="BZ13" s="83"/>
      <c r="CA13" s="83"/>
      <c r="CB13" s="83"/>
      <c r="CC13" s="83"/>
      <c r="CD13" s="83"/>
      <c r="CE13" s="83"/>
      <c r="CF13" s="83"/>
      <c r="CG13" s="83"/>
      <c r="CH13" s="83"/>
      <c r="CI13" s="83"/>
      <c r="CJ13" s="83"/>
      <c r="CK13" s="83"/>
      <c r="CL13" s="83"/>
      <c r="CM13" s="83"/>
      <c r="CN13" s="83"/>
      <c r="CO13" s="83"/>
      <c r="CP13" s="83"/>
      <c r="CQ13" s="83"/>
      <c r="CR13" s="83"/>
      <c r="CS13" s="83"/>
      <c r="CT13" s="83"/>
      <c r="CU13" s="83"/>
      <c r="CV13" s="83"/>
      <c r="CW13" s="83"/>
      <c r="CX13" s="83"/>
      <c r="CY13" s="83"/>
      <c r="CZ13" s="83"/>
      <c r="DA13" s="83"/>
      <c r="DB13" s="83"/>
      <c r="DC13" s="83"/>
      <c r="DD13" s="83"/>
      <c r="DE13" s="83"/>
      <c r="DF13" s="83"/>
      <c r="DG13" s="83"/>
      <c r="DH13" s="83"/>
      <c r="DI13" s="83"/>
      <c r="DJ13" s="83"/>
      <c r="DK13" s="83"/>
      <c r="DL13" s="83"/>
      <c r="DM13" s="83"/>
      <c r="DN13" s="83"/>
      <c r="DO13" s="83"/>
      <c r="DP13" s="83"/>
      <c r="DQ13" s="83"/>
      <c r="DR13" s="83"/>
      <c r="DS13" s="83"/>
      <c r="DT13" s="83"/>
      <c r="DU13" s="83"/>
      <c r="DV13" s="83"/>
      <c r="DW13" s="83"/>
      <c r="DX13" s="83"/>
      <c r="DY13" s="83"/>
      <c r="DZ13" s="83"/>
      <c r="EA13" s="83"/>
      <c r="EB13" s="83"/>
      <c r="EC13" s="83"/>
      <c r="ED13" s="83"/>
      <c r="EE13" s="83"/>
      <c r="EF13" s="83"/>
      <c r="EG13" s="83"/>
      <c r="EH13" s="83"/>
      <c r="EI13" s="83"/>
      <c r="EJ13" s="83"/>
      <c r="EK13" s="83"/>
      <c r="EL13" s="83"/>
      <c r="EM13" s="83"/>
      <c r="EN13" s="83"/>
      <c r="EO13" s="83"/>
      <c r="EP13" s="83"/>
      <c r="EQ13" s="83"/>
      <c r="ER13" s="83"/>
      <c r="ES13" s="83"/>
      <c r="ET13" s="83"/>
      <c r="EU13" s="83"/>
      <c r="EV13" s="83"/>
      <c r="EW13" s="83"/>
      <c r="EX13" s="83"/>
      <c r="EY13" s="83"/>
      <c r="EZ13" s="83"/>
      <c r="FA13" s="83"/>
      <c r="FB13" s="83"/>
      <c r="FC13" s="83"/>
      <c r="FD13" s="83"/>
      <c r="FE13" s="83"/>
      <c r="FF13" s="83"/>
      <c r="FG13" s="83"/>
      <c r="FH13" s="83"/>
      <c r="FI13" s="83"/>
      <c r="FJ13" s="83"/>
      <c r="FK13" s="83"/>
      <c r="FL13" s="83"/>
      <c r="FM13" s="83"/>
      <c r="FN13" s="83"/>
      <c r="FO13" s="83"/>
      <c r="FP13" s="83"/>
      <c r="FQ13" s="83"/>
      <c r="FR13" s="83"/>
      <c r="FS13" s="83"/>
      <c r="FT13" s="83"/>
      <c r="FU13" s="83"/>
      <c r="FV13" s="83"/>
      <c r="FW13" s="83"/>
      <c r="FX13" s="83"/>
      <c r="FY13" s="83"/>
      <c r="FZ13" s="83"/>
      <c r="GA13" s="83"/>
      <c r="GB13" s="83"/>
      <c r="GC13" s="83"/>
      <c r="GD13" s="83"/>
      <c r="GE13" s="83"/>
      <c r="GF13" s="83"/>
      <c r="GG13" s="83"/>
      <c r="GH13" s="83"/>
      <c r="GI13" s="83"/>
      <c r="GJ13" s="83"/>
      <c r="GK13" s="83"/>
      <c r="GL13" s="83"/>
      <c r="GM13" s="83"/>
      <c r="GN13" s="83"/>
      <c r="GO13" s="83"/>
      <c r="GP13" s="83"/>
      <c r="GQ13" s="83"/>
      <c r="GR13" s="83"/>
      <c r="GS13" s="83"/>
      <c r="GT13" s="83"/>
      <c r="GU13" s="83"/>
      <c r="GV13" s="83"/>
      <c r="GW13" s="83"/>
      <c r="GX13" s="83"/>
      <c r="GY13" s="83"/>
      <c r="GZ13" s="83"/>
      <c r="HA13" s="83"/>
      <c r="HB13" s="83"/>
      <c r="HC13" s="83"/>
      <c r="HD13" s="83"/>
      <c r="HE13" s="83"/>
      <c r="HF13" s="83"/>
      <c r="HG13" s="83"/>
      <c r="HH13" s="83"/>
      <c r="HI13" s="83"/>
      <c r="HJ13" s="83"/>
      <c r="HK13" s="83"/>
      <c r="HL13" s="83"/>
      <c r="HM13" s="83"/>
      <c r="HN13" s="83"/>
      <c r="HO13" s="83"/>
      <c r="HP13" s="83"/>
      <c r="HQ13" s="83"/>
      <c r="HR13" s="83"/>
      <c r="HS13" s="83"/>
      <c r="HT13" s="83"/>
      <c r="HU13" s="83"/>
      <c r="HV13" s="83"/>
      <c r="HW13" s="83"/>
      <c r="HX13" s="83"/>
      <c r="HY13" s="83"/>
      <c r="HZ13" s="83"/>
      <c r="IA13" s="83"/>
      <c r="IB13" s="83"/>
      <c r="IC13" s="83"/>
      <c r="ID13" s="83"/>
      <c r="IE13" s="83"/>
      <c r="IF13" s="83"/>
      <c r="IG13" s="83"/>
      <c r="IH13" s="83"/>
      <c r="II13" s="83"/>
      <c r="IJ13" s="83"/>
      <c r="IK13" s="83"/>
      <c r="IL13" s="83"/>
      <c r="IM13" s="83"/>
      <c r="IN13" s="83"/>
      <c r="IO13" s="83"/>
      <c r="IP13" s="83"/>
      <c r="IQ13" s="83"/>
      <c r="IR13" s="83"/>
      <c r="IS13" s="83"/>
      <c r="IT13" s="83"/>
      <c r="IU13" s="83"/>
      <c r="IV13" s="83"/>
    </row>
    <row r="14" spans="1:256" s="77" customFormat="1" ht="18" customHeight="1">
      <c r="A14" s="83"/>
      <c r="B14" s="91"/>
      <c r="C14" s="76" t="s">
        <v>217</v>
      </c>
      <c r="D14" s="76"/>
      <c r="E14" s="76"/>
      <c r="F14" s="76"/>
      <c r="G14" s="79"/>
      <c r="H14" s="76"/>
      <c r="I14" s="94"/>
      <c r="J14" s="94"/>
      <c r="K14" s="94"/>
      <c r="L14" s="94"/>
      <c r="M14" s="94"/>
      <c r="N14" s="94"/>
      <c r="O14" s="94"/>
      <c r="P14" s="94"/>
      <c r="Q14" s="94"/>
      <c r="R14" s="94"/>
      <c r="S14" s="94"/>
      <c r="T14" s="94"/>
      <c r="U14" s="96"/>
      <c r="V14" s="96"/>
      <c r="W14" s="96"/>
      <c r="X14" s="96"/>
      <c r="Y14" s="96"/>
      <c r="Z14" s="96"/>
      <c r="AA14" s="96"/>
      <c r="AB14" s="96"/>
      <c r="AC14" s="96"/>
      <c r="AD14" s="96"/>
      <c r="AE14" s="96"/>
      <c r="AF14" s="96"/>
      <c r="AG14" s="96"/>
      <c r="AH14" s="97"/>
      <c r="AI14" s="83"/>
      <c r="AJ14" s="83"/>
      <c r="AK14" s="83"/>
      <c r="AL14" s="83"/>
      <c r="AM14" s="83"/>
      <c r="AN14" s="83"/>
      <c r="AO14" s="83"/>
      <c r="AP14" s="83"/>
      <c r="AQ14" s="83"/>
      <c r="AR14" s="83"/>
      <c r="AS14" s="83"/>
      <c r="AT14" s="83"/>
      <c r="AU14" s="83"/>
      <c r="AV14" s="83"/>
      <c r="AW14" s="83"/>
      <c r="AX14" s="83"/>
      <c r="AY14" s="83"/>
      <c r="AZ14" s="83"/>
      <c r="BA14" s="83"/>
      <c r="BB14" s="83"/>
      <c r="BC14" s="83"/>
      <c r="BD14" s="83"/>
      <c r="BE14" s="83"/>
      <c r="BF14" s="83"/>
      <c r="BG14" s="83"/>
      <c r="BH14" s="83"/>
      <c r="BI14" s="83"/>
      <c r="BJ14" s="83"/>
      <c r="BK14" s="83"/>
      <c r="BL14" s="83"/>
      <c r="BM14" s="83"/>
      <c r="BN14" s="83"/>
      <c r="BO14" s="83"/>
      <c r="BP14" s="83"/>
      <c r="BQ14" s="83"/>
      <c r="BR14" s="83"/>
      <c r="BS14" s="83"/>
      <c r="BT14" s="83"/>
      <c r="BU14" s="83"/>
      <c r="BV14" s="83"/>
      <c r="BW14" s="83"/>
      <c r="BX14" s="83"/>
      <c r="BY14" s="83"/>
      <c r="BZ14" s="83"/>
      <c r="CA14" s="83"/>
      <c r="CB14" s="83"/>
      <c r="CC14" s="83"/>
      <c r="CD14" s="83"/>
      <c r="CE14" s="83"/>
      <c r="CF14" s="83"/>
      <c r="CG14" s="83"/>
      <c r="CH14" s="83"/>
      <c r="CI14" s="83"/>
      <c r="CJ14" s="83"/>
      <c r="CK14" s="83"/>
      <c r="CL14" s="83"/>
      <c r="CM14" s="83"/>
      <c r="CN14" s="83"/>
      <c r="CO14" s="83"/>
      <c r="CP14" s="83"/>
      <c r="CQ14" s="83"/>
      <c r="CR14" s="83"/>
      <c r="CS14" s="83"/>
      <c r="CT14" s="83"/>
      <c r="CU14" s="83"/>
      <c r="CV14" s="83"/>
      <c r="CW14" s="83"/>
      <c r="CX14" s="83"/>
      <c r="CY14" s="83"/>
      <c r="CZ14" s="83"/>
      <c r="DA14" s="83"/>
      <c r="DB14" s="83"/>
      <c r="DC14" s="83"/>
      <c r="DD14" s="83"/>
      <c r="DE14" s="83"/>
      <c r="DF14" s="83"/>
      <c r="DG14" s="83"/>
      <c r="DH14" s="83"/>
      <c r="DI14" s="83"/>
      <c r="DJ14" s="83"/>
      <c r="DK14" s="83"/>
      <c r="DL14" s="83"/>
      <c r="DM14" s="83"/>
      <c r="DN14" s="83"/>
      <c r="DO14" s="83"/>
      <c r="DP14" s="83"/>
      <c r="DQ14" s="83"/>
      <c r="DR14" s="83"/>
      <c r="DS14" s="83"/>
      <c r="DT14" s="83"/>
      <c r="DU14" s="83"/>
      <c r="DV14" s="83"/>
      <c r="DW14" s="83"/>
      <c r="DX14" s="83"/>
      <c r="DY14" s="83"/>
      <c r="DZ14" s="83"/>
      <c r="EA14" s="83"/>
      <c r="EB14" s="83"/>
      <c r="EC14" s="83"/>
      <c r="ED14" s="83"/>
      <c r="EE14" s="83"/>
      <c r="EF14" s="83"/>
      <c r="EG14" s="83"/>
      <c r="EH14" s="83"/>
      <c r="EI14" s="83"/>
      <c r="EJ14" s="83"/>
      <c r="EK14" s="83"/>
      <c r="EL14" s="83"/>
      <c r="EM14" s="83"/>
      <c r="EN14" s="83"/>
      <c r="EO14" s="83"/>
      <c r="EP14" s="83"/>
      <c r="EQ14" s="83"/>
      <c r="ER14" s="83"/>
      <c r="ES14" s="83"/>
      <c r="ET14" s="83"/>
      <c r="EU14" s="83"/>
      <c r="EV14" s="83"/>
      <c r="EW14" s="83"/>
      <c r="EX14" s="83"/>
      <c r="EY14" s="83"/>
      <c r="EZ14" s="83"/>
      <c r="FA14" s="83"/>
      <c r="FB14" s="83"/>
      <c r="FC14" s="83"/>
      <c r="FD14" s="83"/>
      <c r="FE14" s="83"/>
      <c r="FF14" s="83"/>
      <c r="FG14" s="83"/>
      <c r="FH14" s="83"/>
      <c r="FI14" s="83"/>
      <c r="FJ14" s="83"/>
      <c r="FK14" s="83"/>
      <c r="FL14" s="83"/>
      <c r="FM14" s="83"/>
      <c r="FN14" s="83"/>
      <c r="FO14" s="83"/>
      <c r="FP14" s="83"/>
      <c r="FQ14" s="83"/>
      <c r="FR14" s="83"/>
      <c r="FS14" s="83"/>
      <c r="FT14" s="83"/>
      <c r="FU14" s="83"/>
      <c r="FV14" s="83"/>
      <c r="FW14" s="83"/>
      <c r="FX14" s="83"/>
      <c r="FY14" s="83"/>
      <c r="FZ14" s="83"/>
      <c r="GA14" s="83"/>
      <c r="GB14" s="83"/>
      <c r="GC14" s="83"/>
      <c r="GD14" s="83"/>
      <c r="GE14" s="83"/>
      <c r="GF14" s="83"/>
      <c r="GG14" s="83"/>
      <c r="GH14" s="83"/>
      <c r="GI14" s="83"/>
      <c r="GJ14" s="83"/>
      <c r="GK14" s="83"/>
      <c r="GL14" s="83"/>
      <c r="GM14" s="83"/>
      <c r="GN14" s="83"/>
      <c r="GO14" s="83"/>
      <c r="GP14" s="83"/>
      <c r="GQ14" s="83"/>
      <c r="GR14" s="83"/>
      <c r="GS14" s="83"/>
      <c r="GT14" s="83"/>
      <c r="GU14" s="83"/>
      <c r="GV14" s="83"/>
      <c r="GW14" s="83"/>
      <c r="GX14" s="83"/>
      <c r="GY14" s="83"/>
      <c r="GZ14" s="83"/>
      <c r="HA14" s="83"/>
      <c r="HB14" s="83"/>
      <c r="HC14" s="83"/>
      <c r="HD14" s="83"/>
      <c r="HE14" s="83"/>
      <c r="HF14" s="83"/>
      <c r="HG14" s="83"/>
      <c r="HH14" s="83"/>
      <c r="HI14" s="83"/>
      <c r="HJ14" s="83"/>
      <c r="HK14" s="83"/>
      <c r="HL14" s="83"/>
      <c r="HM14" s="83"/>
      <c r="HN14" s="83"/>
      <c r="HO14" s="83"/>
      <c r="HP14" s="83"/>
      <c r="HQ14" s="83"/>
      <c r="HR14" s="83"/>
      <c r="HS14" s="83"/>
      <c r="HT14" s="83"/>
      <c r="HU14" s="83"/>
      <c r="HV14" s="83"/>
      <c r="HW14" s="83"/>
      <c r="HX14" s="83"/>
      <c r="HY14" s="83"/>
      <c r="HZ14" s="83"/>
      <c r="IA14" s="83"/>
      <c r="IB14" s="83"/>
      <c r="IC14" s="83"/>
      <c r="ID14" s="83"/>
      <c r="IE14" s="83"/>
      <c r="IF14" s="83"/>
      <c r="IG14" s="83"/>
      <c r="IH14" s="83"/>
      <c r="II14" s="83"/>
      <c r="IJ14" s="83"/>
      <c r="IK14" s="83"/>
      <c r="IL14" s="83"/>
      <c r="IM14" s="83"/>
      <c r="IN14" s="83"/>
      <c r="IO14" s="83"/>
      <c r="IP14" s="83"/>
      <c r="IQ14" s="83"/>
      <c r="IR14" s="83"/>
      <c r="IS14" s="83"/>
      <c r="IT14" s="83"/>
      <c r="IU14" s="83"/>
      <c r="IV14" s="83"/>
    </row>
    <row r="15" spans="1:256" s="77" customFormat="1" ht="18" customHeight="1">
      <c r="A15" s="83"/>
      <c r="B15" s="105"/>
      <c r="C15" s="709" t="s">
        <v>218</v>
      </c>
      <c r="D15" s="709"/>
      <c r="E15" s="709"/>
      <c r="F15" s="709"/>
      <c r="G15" s="709"/>
      <c r="H15" s="709"/>
      <c r="I15" s="709"/>
      <c r="J15" s="709"/>
      <c r="K15" s="709"/>
      <c r="L15" s="709"/>
      <c r="M15" s="709"/>
      <c r="N15" s="709"/>
      <c r="O15" s="709"/>
      <c r="P15" s="709"/>
      <c r="Q15" s="709"/>
      <c r="R15" s="709"/>
      <c r="S15" s="709"/>
      <c r="T15" s="709"/>
      <c r="U15" s="709"/>
      <c r="V15" s="709"/>
      <c r="W15" s="709"/>
      <c r="X15" s="709"/>
      <c r="Y15" s="709"/>
      <c r="Z15" s="709"/>
      <c r="AA15" s="710" t="s">
        <v>219</v>
      </c>
      <c r="AB15" s="710"/>
      <c r="AC15" s="710"/>
      <c r="AD15" s="710"/>
      <c r="AE15" s="710"/>
      <c r="AF15" s="710"/>
      <c r="AG15" s="710"/>
      <c r="AH15" s="97"/>
      <c r="AI15" s="83"/>
      <c r="AJ15" s="83"/>
      <c r="AK15" s="107"/>
      <c r="AL15" s="107"/>
      <c r="AM15" s="107"/>
      <c r="AN15" s="107"/>
      <c r="AO15" s="107"/>
      <c r="AP15" s="107"/>
      <c r="AQ15" s="107"/>
      <c r="AR15" s="107"/>
      <c r="AS15" s="107"/>
      <c r="AT15" s="107"/>
      <c r="AU15" s="107"/>
      <c r="AV15" s="107"/>
      <c r="AW15" s="107"/>
      <c r="AX15" s="107"/>
      <c r="AY15" s="107"/>
      <c r="AZ15" s="107"/>
      <c r="BA15" s="107"/>
      <c r="BB15" s="107"/>
      <c r="BC15" s="107"/>
      <c r="BD15" s="107"/>
      <c r="BE15" s="107"/>
      <c r="BF15" s="107"/>
      <c r="BG15" s="107"/>
      <c r="BH15" s="83"/>
      <c r="BI15" s="83"/>
      <c r="BJ15" s="83"/>
      <c r="BK15" s="83"/>
      <c r="BL15" s="83"/>
      <c r="BM15" s="83"/>
      <c r="BN15" s="83"/>
      <c r="BO15" s="83"/>
      <c r="BP15" s="83"/>
      <c r="BQ15" s="83"/>
      <c r="BR15" s="83"/>
      <c r="BS15" s="83"/>
      <c r="BT15" s="83"/>
      <c r="BU15" s="83"/>
      <c r="BV15" s="83"/>
      <c r="BW15" s="83"/>
      <c r="BX15" s="83"/>
      <c r="BY15" s="83"/>
      <c r="BZ15" s="83"/>
      <c r="CA15" s="83"/>
      <c r="CB15" s="83"/>
      <c r="CC15" s="83"/>
      <c r="CD15" s="83"/>
      <c r="CE15" s="83"/>
      <c r="CF15" s="83"/>
      <c r="CG15" s="83"/>
      <c r="CH15" s="83"/>
      <c r="CI15" s="83"/>
      <c r="CJ15" s="83"/>
      <c r="CK15" s="83"/>
      <c r="CL15" s="83"/>
      <c r="CM15" s="83"/>
      <c r="CN15" s="83"/>
      <c r="CO15" s="83"/>
      <c r="CP15" s="83"/>
      <c r="CQ15" s="83"/>
      <c r="CR15" s="83"/>
      <c r="CS15" s="83"/>
      <c r="CT15" s="83"/>
      <c r="CU15" s="83"/>
      <c r="CV15" s="83"/>
      <c r="CW15" s="83"/>
      <c r="CX15" s="83"/>
      <c r="CY15" s="83"/>
      <c r="CZ15" s="83"/>
      <c r="DA15" s="83"/>
      <c r="DB15" s="83"/>
      <c r="DC15" s="83"/>
      <c r="DD15" s="83"/>
      <c r="DE15" s="83"/>
      <c r="DF15" s="83"/>
      <c r="DG15" s="83"/>
      <c r="DH15" s="83"/>
      <c r="DI15" s="83"/>
      <c r="DJ15" s="83"/>
      <c r="DK15" s="83"/>
      <c r="DL15" s="83"/>
      <c r="DM15" s="83"/>
      <c r="DN15" s="83"/>
      <c r="DO15" s="83"/>
      <c r="DP15" s="83"/>
      <c r="DQ15" s="83"/>
      <c r="DR15" s="83"/>
      <c r="DS15" s="83"/>
      <c r="DT15" s="83"/>
      <c r="DU15" s="83"/>
      <c r="DV15" s="83"/>
      <c r="DW15" s="83"/>
      <c r="DX15" s="83"/>
      <c r="DY15" s="83"/>
      <c r="DZ15" s="83"/>
      <c r="EA15" s="83"/>
      <c r="EB15" s="83"/>
      <c r="EC15" s="83"/>
      <c r="ED15" s="83"/>
      <c r="EE15" s="83"/>
      <c r="EF15" s="83"/>
      <c r="EG15" s="83"/>
      <c r="EH15" s="83"/>
      <c r="EI15" s="83"/>
      <c r="EJ15" s="83"/>
      <c r="EK15" s="83"/>
      <c r="EL15" s="83"/>
      <c r="EM15" s="83"/>
      <c r="EN15" s="83"/>
      <c r="EO15" s="83"/>
      <c r="EP15" s="83"/>
      <c r="EQ15" s="83"/>
      <c r="ER15" s="83"/>
      <c r="ES15" s="83"/>
      <c r="ET15" s="83"/>
      <c r="EU15" s="83"/>
      <c r="EV15" s="83"/>
      <c r="EW15" s="83"/>
      <c r="EX15" s="83"/>
      <c r="EY15" s="83"/>
      <c r="EZ15" s="83"/>
      <c r="FA15" s="83"/>
      <c r="FB15" s="83"/>
      <c r="FC15" s="83"/>
      <c r="FD15" s="83"/>
      <c r="FE15" s="83"/>
      <c r="FF15" s="83"/>
      <c r="FG15" s="83"/>
      <c r="FH15" s="83"/>
      <c r="FI15" s="83"/>
      <c r="FJ15" s="83"/>
      <c r="FK15" s="83"/>
      <c r="FL15" s="83"/>
      <c r="FM15" s="83"/>
      <c r="FN15" s="83"/>
      <c r="FO15" s="83"/>
      <c r="FP15" s="83"/>
      <c r="FQ15" s="83"/>
      <c r="FR15" s="83"/>
      <c r="FS15" s="83"/>
      <c r="FT15" s="83"/>
      <c r="FU15" s="83"/>
      <c r="FV15" s="83"/>
      <c r="FW15" s="83"/>
      <c r="FX15" s="83"/>
      <c r="FY15" s="83"/>
      <c r="FZ15" s="83"/>
      <c r="GA15" s="83"/>
      <c r="GB15" s="83"/>
      <c r="GC15" s="83"/>
      <c r="GD15" s="83"/>
      <c r="GE15" s="83"/>
      <c r="GF15" s="83"/>
      <c r="GG15" s="83"/>
      <c r="GH15" s="83"/>
      <c r="GI15" s="83"/>
      <c r="GJ15" s="83"/>
      <c r="GK15" s="83"/>
      <c r="GL15" s="83"/>
      <c r="GM15" s="83"/>
      <c r="GN15" s="83"/>
      <c r="GO15" s="83"/>
      <c r="GP15" s="83"/>
      <c r="GQ15" s="83"/>
      <c r="GR15" s="83"/>
      <c r="GS15" s="83"/>
      <c r="GT15" s="83"/>
      <c r="GU15" s="83"/>
      <c r="GV15" s="83"/>
      <c r="GW15" s="83"/>
      <c r="GX15" s="83"/>
      <c r="GY15" s="83"/>
      <c r="GZ15" s="83"/>
      <c r="HA15" s="83"/>
      <c r="HB15" s="83"/>
      <c r="HC15" s="83"/>
      <c r="HD15" s="83"/>
      <c r="HE15" s="83"/>
      <c r="HF15" s="83"/>
      <c r="HG15" s="83"/>
      <c r="HH15" s="83"/>
      <c r="HI15" s="83"/>
      <c r="HJ15" s="83"/>
      <c r="HK15" s="83"/>
      <c r="HL15" s="83"/>
      <c r="HM15" s="83"/>
      <c r="HN15" s="83"/>
      <c r="HO15" s="83"/>
      <c r="HP15" s="83"/>
      <c r="HQ15" s="83"/>
      <c r="HR15" s="83"/>
      <c r="HS15" s="83"/>
      <c r="HT15" s="83"/>
      <c r="HU15" s="83"/>
      <c r="HV15" s="83"/>
      <c r="HW15" s="83"/>
      <c r="HX15" s="83"/>
      <c r="HY15" s="83"/>
      <c r="HZ15" s="83"/>
      <c r="IA15" s="83"/>
      <c r="IB15" s="83"/>
      <c r="IC15" s="83"/>
      <c r="ID15" s="83"/>
      <c r="IE15" s="83"/>
      <c r="IF15" s="83"/>
      <c r="IG15" s="83"/>
      <c r="IH15" s="83"/>
      <c r="II15" s="83"/>
      <c r="IJ15" s="83"/>
      <c r="IK15" s="83"/>
      <c r="IL15" s="83"/>
      <c r="IM15" s="83"/>
      <c r="IN15" s="83"/>
      <c r="IO15" s="83"/>
      <c r="IP15" s="83"/>
      <c r="IQ15" s="83"/>
      <c r="IR15" s="83"/>
      <c r="IS15" s="83"/>
      <c r="IT15" s="83"/>
      <c r="IU15" s="83"/>
      <c r="IV15" s="83"/>
    </row>
    <row r="16" spans="1:256" s="77" customFormat="1" ht="18" customHeight="1">
      <c r="A16" s="83"/>
      <c r="B16" s="105"/>
      <c r="C16" s="717"/>
      <c r="D16" s="717"/>
      <c r="E16" s="717"/>
      <c r="F16" s="717"/>
      <c r="G16" s="717"/>
      <c r="H16" s="717"/>
      <c r="I16" s="717"/>
      <c r="J16" s="717"/>
      <c r="K16" s="717"/>
      <c r="L16" s="717"/>
      <c r="M16" s="717"/>
      <c r="N16" s="717"/>
      <c r="O16" s="717"/>
      <c r="P16" s="717"/>
      <c r="Q16" s="717"/>
      <c r="R16" s="717"/>
      <c r="S16" s="717"/>
      <c r="T16" s="717"/>
      <c r="U16" s="717"/>
      <c r="V16" s="717"/>
      <c r="W16" s="717"/>
      <c r="X16" s="717"/>
      <c r="Y16" s="717"/>
      <c r="Z16" s="717"/>
      <c r="AA16" s="108"/>
      <c r="AB16" s="108"/>
      <c r="AC16" s="108"/>
      <c r="AD16" s="108"/>
      <c r="AE16" s="108"/>
      <c r="AF16" s="108"/>
      <c r="AG16" s="108"/>
      <c r="AH16" s="97"/>
      <c r="AI16" s="83"/>
      <c r="AJ16" s="83"/>
      <c r="AK16" s="107"/>
      <c r="AL16" s="107"/>
      <c r="AM16" s="107"/>
      <c r="AN16" s="107"/>
      <c r="AO16" s="107"/>
      <c r="AP16" s="107"/>
      <c r="AQ16" s="107"/>
      <c r="AR16" s="107"/>
      <c r="AS16" s="107"/>
      <c r="AT16" s="107"/>
      <c r="AU16" s="107"/>
      <c r="AV16" s="107"/>
      <c r="AW16" s="107"/>
      <c r="AX16" s="107"/>
      <c r="AY16" s="107"/>
      <c r="AZ16" s="107"/>
      <c r="BA16" s="107"/>
      <c r="BB16" s="107"/>
      <c r="BC16" s="107"/>
      <c r="BD16" s="107"/>
      <c r="BE16" s="107"/>
      <c r="BF16" s="107"/>
      <c r="BG16" s="107"/>
      <c r="BH16" s="83"/>
      <c r="BI16" s="83"/>
      <c r="BJ16" s="83"/>
      <c r="BK16" s="83"/>
      <c r="BL16" s="83"/>
      <c r="BM16" s="83"/>
      <c r="BN16" s="83"/>
      <c r="BO16" s="83"/>
      <c r="BP16" s="83"/>
      <c r="BQ16" s="83"/>
      <c r="BR16" s="83"/>
      <c r="BS16" s="83"/>
      <c r="BT16" s="83"/>
      <c r="BU16" s="83"/>
      <c r="BV16" s="83"/>
      <c r="BW16" s="83"/>
      <c r="BX16" s="83"/>
      <c r="BY16" s="83"/>
      <c r="BZ16" s="83"/>
      <c r="CA16" s="83"/>
      <c r="CB16" s="83"/>
      <c r="CC16" s="83"/>
      <c r="CD16" s="83"/>
      <c r="CE16" s="83"/>
      <c r="CF16" s="83"/>
      <c r="CG16" s="83"/>
      <c r="CH16" s="83"/>
      <c r="CI16" s="83"/>
      <c r="CJ16" s="83"/>
      <c r="CK16" s="83"/>
      <c r="CL16" s="83"/>
      <c r="CM16" s="83"/>
      <c r="CN16" s="83"/>
      <c r="CO16" s="83"/>
      <c r="CP16" s="83"/>
      <c r="CQ16" s="83"/>
      <c r="CR16" s="83"/>
      <c r="CS16" s="83"/>
      <c r="CT16" s="83"/>
      <c r="CU16" s="83"/>
      <c r="CV16" s="83"/>
      <c r="CW16" s="83"/>
      <c r="CX16" s="83"/>
      <c r="CY16" s="83"/>
      <c r="CZ16" s="83"/>
      <c r="DA16" s="83"/>
      <c r="DB16" s="83"/>
      <c r="DC16" s="83"/>
      <c r="DD16" s="83"/>
      <c r="DE16" s="83"/>
      <c r="DF16" s="83"/>
      <c r="DG16" s="83"/>
      <c r="DH16" s="83"/>
      <c r="DI16" s="83"/>
      <c r="DJ16" s="83"/>
      <c r="DK16" s="83"/>
      <c r="DL16" s="83"/>
      <c r="DM16" s="83"/>
      <c r="DN16" s="83"/>
      <c r="DO16" s="83"/>
      <c r="DP16" s="83"/>
      <c r="DQ16" s="83"/>
      <c r="DR16" s="83"/>
      <c r="DS16" s="83"/>
      <c r="DT16" s="83"/>
      <c r="DU16" s="83"/>
      <c r="DV16" s="83"/>
      <c r="DW16" s="83"/>
      <c r="DX16" s="83"/>
      <c r="DY16" s="83"/>
      <c r="DZ16" s="83"/>
      <c r="EA16" s="83"/>
      <c r="EB16" s="83"/>
      <c r="EC16" s="83"/>
      <c r="ED16" s="83"/>
      <c r="EE16" s="83"/>
      <c r="EF16" s="83"/>
      <c r="EG16" s="83"/>
      <c r="EH16" s="83"/>
      <c r="EI16" s="83"/>
      <c r="EJ16" s="83"/>
      <c r="EK16" s="83"/>
      <c r="EL16" s="83"/>
      <c r="EM16" s="83"/>
      <c r="EN16" s="83"/>
      <c r="EO16" s="83"/>
      <c r="EP16" s="83"/>
      <c r="EQ16" s="83"/>
      <c r="ER16" s="83"/>
      <c r="ES16" s="83"/>
      <c r="ET16" s="83"/>
      <c r="EU16" s="83"/>
      <c r="EV16" s="83"/>
      <c r="EW16" s="83"/>
      <c r="EX16" s="83"/>
      <c r="EY16" s="83"/>
      <c r="EZ16" s="83"/>
      <c r="FA16" s="83"/>
      <c r="FB16" s="83"/>
      <c r="FC16" s="83"/>
      <c r="FD16" s="83"/>
      <c r="FE16" s="83"/>
      <c r="FF16" s="83"/>
      <c r="FG16" s="83"/>
      <c r="FH16" s="83"/>
      <c r="FI16" s="83"/>
      <c r="FJ16" s="83"/>
      <c r="FK16" s="83"/>
      <c r="FL16" s="83"/>
      <c r="FM16" s="83"/>
      <c r="FN16" s="83"/>
      <c r="FO16" s="83"/>
      <c r="FP16" s="83"/>
      <c r="FQ16" s="83"/>
      <c r="FR16" s="83"/>
      <c r="FS16" s="83"/>
      <c r="FT16" s="83"/>
      <c r="FU16" s="83"/>
      <c r="FV16" s="83"/>
      <c r="FW16" s="83"/>
      <c r="FX16" s="83"/>
      <c r="FY16" s="83"/>
      <c r="FZ16" s="83"/>
      <c r="GA16" s="83"/>
      <c r="GB16" s="83"/>
      <c r="GC16" s="83"/>
      <c r="GD16" s="83"/>
      <c r="GE16" s="83"/>
      <c r="GF16" s="83"/>
      <c r="GG16" s="83"/>
      <c r="GH16" s="83"/>
      <c r="GI16" s="83"/>
      <c r="GJ16" s="83"/>
      <c r="GK16" s="83"/>
      <c r="GL16" s="83"/>
      <c r="GM16" s="83"/>
      <c r="GN16" s="83"/>
      <c r="GO16" s="83"/>
      <c r="GP16" s="83"/>
      <c r="GQ16" s="83"/>
      <c r="GR16" s="83"/>
      <c r="GS16" s="83"/>
      <c r="GT16" s="83"/>
      <c r="GU16" s="83"/>
      <c r="GV16" s="83"/>
      <c r="GW16" s="83"/>
      <c r="GX16" s="83"/>
      <c r="GY16" s="83"/>
      <c r="GZ16" s="83"/>
      <c r="HA16" s="83"/>
      <c r="HB16" s="83"/>
      <c r="HC16" s="83"/>
      <c r="HD16" s="83"/>
      <c r="HE16" s="83"/>
      <c r="HF16" s="83"/>
      <c r="HG16" s="83"/>
      <c r="HH16" s="83"/>
      <c r="HI16" s="83"/>
      <c r="HJ16" s="83"/>
      <c r="HK16" s="83"/>
      <c r="HL16" s="83"/>
      <c r="HM16" s="83"/>
      <c r="HN16" s="83"/>
      <c r="HO16" s="83"/>
      <c r="HP16" s="83"/>
      <c r="HQ16" s="83"/>
      <c r="HR16" s="83"/>
      <c r="HS16" s="83"/>
      <c r="HT16" s="83"/>
      <c r="HU16" s="83"/>
      <c r="HV16" s="83"/>
      <c r="HW16" s="83"/>
      <c r="HX16" s="83"/>
      <c r="HY16" s="83"/>
      <c r="HZ16" s="83"/>
      <c r="IA16" s="83"/>
      <c r="IB16" s="83"/>
      <c r="IC16" s="83"/>
      <c r="ID16" s="83"/>
      <c r="IE16" s="83"/>
      <c r="IF16" s="83"/>
      <c r="IG16" s="83"/>
      <c r="IH16" s="83"/>
      <c r="II16" s="83"/>
      <c r="IJ16" s="83"/>
      <c r="IK16" s="83"/>
      <c r="IL16" s="83"/>
      <c r="IM16" s="83"/>
      <c r="IN16" s="83"/>
      <c r="IO16" s="83"/>
      <c r="IP16" s="83"/>
      <c r="IQ16" s="83"/>
      <c r="IR16" s="83"/>
      <c r="IS16" s="83"/>
      <c r="IT16" s="83"/>
      <c r="IU16" s="83"/>
      <c r="IV16" s="83"/>
    </row>
    <row r="17" spans="1:256" s="77" customFormat="1" ht="9" customHeight="1">
      <c r="A17" s="83"/>
      <c r="B17" s="105"/>
      <c r="C17" s="109"/>
      <c r="D17" s="109"/>
      <c r="E17" s="109"/>
      <c r="F17" s="109"/>
      <c r="G17" s="109"/>
      <c r="H17" s="109"/>
      <c r="I17" s="109"/>
      <c r="J17" s="109"/>
      <c r="K17" s="109"/>
      <c r="L17" s="109"/>
      <c r="M17" s="109"/>
      <c r="N17" s="109"/>
      <c r="O17" s="109"/>
      <c r="P17" s="109"/>
      <c r="Q17" s="109"/>
      <c r="R17" s="109"/>
      <c r="S17" s="109"/>
      <c r="T17" s="109"/>
      <c r="U17" s="109"/>
      <c r="V17" s="109"/>
      <c r="W17" s="109"/>
      <c r="X17" s="109"/>
      <c r="Y17" s="109"/>
      <c r="Z17" s="109"/>
      <c r="AA17" s="89"/>
      <c r="AB17" s="89"/>
      <c r="AC17" s="89"/>
      <c r="AD17" s="89"/>
      <c r="AE17" s="89"/>
      <c r="AF17" s="89"/>
      <c r="AG17" s="89"/>
      <c r="AH17" s="97"/>
      <c r="AI17" s="83"/>
      <c r="AJ17" s="83"/>
      <c r="AK17" s="110"/>
      <c r="AL17" s="110"/>
      <c r="AM17" s="110"/>
      <c r="AN17" s="110"/>
      <c r="AO17" s="110"/>
      <c r="AP17" s="110"/>
      <c r="AQ17" s="110"/>
      <c r="AR17" s="110"/>
      <c r="AS17" s="110"/>
      <c r="AT17" s="110"/>
      <c r="AU17" s="110"/>
      <c r="AV17" s="110"/>
      <c r="AW17" s="110"/>
      <c r="AX17" s="110"/>
      <c r="AY17" s="110"/>
      <c r="AZ17" s="110"/>
      <c r="BA17" s="110"/>
      <c r="BB17" s="110"/>
      <c r="BC17" s="110"/>
      <c r="BD17" s="110"/>
      <c r="BE17" s="110"/>
      <c r="BF17" s="110"/>
      <c r="BG17" s="110"/>
      <c r="BH17" s="83"/>
      <c r="BI17" s="83"/>
      <c r="BJ17" s="83"/>
      <c r="BK17" s="83"/>
      <c r="BL17" s="83"/>
      <c r="BM17" s="83"/>
      <c r="BN17" s="83"/>
      <c r="BO17" s="83"/>
      <c r="BP17" s="83"/>
      <c r="BQ17" s="83"/>
      <c r="BR17" s="83"/>
      <c r="BS17" s="83"/>
      <c r="BT17" s="83"/>
      <c r="BU17" s="83"/>
      <c r="BV17" s="83"/>
      <c r="BW17" s="83"/>
      <c r="BX17" s="83"/>
      <c r="BY17" s="83"/>
      <c r="BZ17" s="83"/>
      <c r="CA17" s="83"/>
      <c r="CB17" s="83"/>
      <c r="CC17" s="83"/>
      <c r="CD17" s="83"/>
      <c r="CE17" s="83"/>
      <c r="CF17" s="83"/>
      <c r="CG17" s="83"/>
      <c r="CH17" s="83"/>
      <c r="CI17" s="83"/>
      <c r="CJ17" s="83"/>
      <c r="CK17" s="83"/>
      <c r="CL17" s="83"/>
      <c r="CM17" s="83"/>
      <c r="CN17" s="83"/>
      <c r="CO17" s="83"/>
      <c r="CP17" s="83"/>
      <c r="CQ17" s="83"/>
      <c r="CR17" s="83"/>
      <c r="CS17" s="83"/>
      <c r="CT17" s="83"/>
      <c r="CU17" s="83"/>
      <c r="CV17" s="83"/>
      <c r="CW17" s="83"/>
      <c r="CX17" s="83"/>
      <c r="CY17" s="83"/>
      <c r="CZ17" s="83"/>
      <c r="DA17" s="83"/>
      <c r="DB17" s="83"/>
      <c r="DC17" s="83"/>
      <c r="DD17" s="83"/>
      <c r="DE17" s="83"/>
      <c r="DF17" s="83"/>
      <c r="DG17" s="83"/>
      <c r="DH17" s="83"/>
      <c r="DI17" s="83"/>
      <c r="DJ17" s="83"/>
      <c r="DK17" s="83"/>
      <c r="DL17" s="83"/>
      <c r="DM17" s="83"/>
      <c r="DN17" s="83"/>
      <c r="DO17" s="83"/>
      <c r="DP17" s="83"/>
      <c r="DQ17" s="83"/>
      <c r="DR17" s="83"/>
      <c r="DS17" s="83"/>
      <c r="DT17" s="83"/>
      <c r="DU17" s="83"/>
      <c r="DV17" s="83"/>
      <c r="DW17" s="83"/>
      <c r="DX17" s="83"/>
      <c r="DY17" s="83"/>
      <c r="DZ17" s="83"/>
      <c r="EA17" s="83"/>
      <c r="EB17" s="83"/>
      <c r="EC17" s="83"/>
      <c r="ED17" s="83"/>
      <c r="EE17" s="83"/>
      <c r="EF17" s="83"/>
      <c r="EG17" s="83"/>
      <c r="EH17" s="83"/>
      <c r="EI17" s="83"/>
      <c r="EJ17" s="83"/>
      <c r="EK17" s="83"/>
      <c r="EL17" s="83"/>
      <c r="EM17" s="83"/>
      <c r="EN17" s="83"/>
      <c r="EO17" s="83"/>
      <c r="EP17" s="83"/>
      <c r="EQ17" s="83"/>
      <c r="ER17" s="83"/>
      <c r="ES17" s="83"/>
      <c r="ET17" s="83"/>
      <c r="EU17" s="83"/>
      <c r="EV17" s="83"/>
      <c r="EW17" s="83"/>
      <c r="EX17" s="83"/>
      <c r="EY17" s="83"/>
      <c r="EZ17" s="83"/>
      <c r="FA17" s="83"/>
      <c r="FB17" s="83"/>
      <c r="FC17" s="83"/>
      <c r="FD17" s="83"/>
      <c r="FE17" s="83"/>
      <c r="FF17" s="83"/>
      <c r="FG17" s="83"/>
      <c r="FH17" s="83"/>
      <c r="FI17" s="83"/>
      <c r="FJ17" s="83"/>
      <c r="FK17" s="83"/>
      <c r="FL17" s="83"/>
      <c r="FM17" s="83"/>
      <c r="FN17" s="83"/>
      <c r="FO17" s="83"/>
      <c r="FP17" s="83"/>
      <c r="FQ17" s="83"/>
      <c r="FR17" s="83"/>
      <c r="FS17" s="83"/>
      <c r="FT17" s="83"/>
      <c r="FU17" s="83"/>
      <c r="FV17" s="83"/>
      <c r="FW17" s="83"/>
      <c r="FX17" s="83"/>
      <c r="FY17" s="83"/>
      <c r="FZ17" s="83"/>
      <c r="GA17" s="83"/>
      <c r="GB17" s="83"/>
      <c r="GC17" s="83"/>
      <c r="GD17" s="83"/>
      <c r="GE17" s="83"/>
      <c r="GF17" s="83"/>
      <c r="GG17" s="83"/>
      <c r="GH17" s="83"/>
      <c r="GI17" s="83"/>
      <c r="GJ17" s="83"/>
      <c r="GK17" s="83"/>
      <c r="GL17" s="83"/>
      <c r="GM17" s="83"/>
      <c r="GN17" s="83"/>
      <c r="GO17" s="83"/>
      <c r="GP17" s="83"/>
      <c r="GQ17" s="83"/>
      <c r="GR17" s="83"/>
      <c r="GS17" s="83"/>
      <c r="GT17" s="83"/>
      <c r="GU17" s="83"/>
      <c r="GV17" s="83"/>
      <c r="GW17" s="83"/>
      <c r="GX17" s="83"/>
      <c r="GY17" s="83"/>
      <c r="GZ17" s="83"/>
      <c r="HA17" s="83"/>
      <c r="HB17" s="83"/>
      <c r="HC17" s="83"/>
      <c r="HD17" s="83"/>
      <c r="HE17" s="83"/>
      <c r="HF17" s="83"/>
      <c r="HG17" s="83"/>
      <c r="HH17" s="83"/>
      <c r="HI17" s="83"/>
      <c r="HJ17" s="83"/>
      <c r="HK17" s="83"/>
      <c r="HL17" s="83"/>
      <c r="HM17" s="83"/>
      <c r="HN17" s="83"/>
      <c r="HO17" s="83"/>
      <c r="HP17" s="83"/>
      <c r="HQ17" s="83"/>
      <c r="HR17" s="83"/>
      <c r="HS17" s="83"/>
      <c r="HT17" s="83"/>
      <c r="HU17" s="83"/>
      <c r="HV17" s="83"/>
      <c r="HW17" s="83"/>
      <c r="HX17" s="83"/>
      <c r="HY17" s="83"/>
      <c r="HZ17" s="83"/>
      <c r="IA17" s="83"/>
      <c r="IB17" s="83"/>
      <c r="IC17" s="83"/>
      <c r="ID17" s="83"/>
      <c r="IE17" s="83"/>
      <c r="IF17" s="83"/>
      <c r="IG17" s="83"/>
      <c r="IH17" s="83"/>
      <c r="II17" s="83"/>
      <c r="IJ17" s="83"/>
      <c r="IK17" s="83"/>
      <c r="IL17" s="83"/>
      <c r="IM17" s="83"/>
      <c r="IN17" s="83"/>
      <c r="IO17" s="83"/>
      <c r="IP17" s="83"/>
      <c r="IQ17" s="83"/>
      <c r="IR17" s="83"/>
      <c r="IS17" s="83"/>
      <c r="IT17" s="83"/>
      <c r="IU17" s="83"/>
      <c r="IV17" s="83"/>
    </row>
    <row r="18" spans="1:256" s="77" customFormat="1" ht="18" customHeight="1">
      <c r="A18" s="83"/>
      <c r="B18" s="105"/>
      <c r="C18" s="111" t="s">
        <v>220</v>
      </c>
      <c r="D18" s="112"/>
      <c r="E18" s="112"/>
      <c r="F18" s="112"/>
      <c r="G18" s="113"/>
      <c r="H18" s="96"/>
      <c r="I18" s="96"/>
      <c r="J18" s="96"/>
      <c r="K18" s="96"/>
      <c r="L18" s="96"/>
      <c r="M18" s="96"/>
      <c r="N18" s="96"/>
      <c r="O18" s="96"/>
      <c r="P18" s="96"/>
      <c r="Q18" s="96"/>
      <c r="R18" s="96"/>
      <c r="S18" s="96"/>
      <c r="T18" s="96"/>
      <c r="U18" s="96"/>
      <c r="V18" s="96"/>
      <c r="W18" s="96"/>
      <c r="X18" s="96"/>
      <c r="Y18" s="96"/>
      <c r="Z18" s="96"/>
      <c r="AA18" s="96"/>
      <c r="AB18" s="96"/>
      <c r="AC18" s="96"/>
      <c r="AD18" s="96"/>
      <c r="AE18" s="96"/>
      <c r="AF18" s="96"/>
      <c r="AG18" s="96"/>
      <c r="AH18" s="97"/>
      <c r="AI18" s="83"/>
      <c r="AJ18" s="83"/>
      <c r="AK18" s="83"/>
      <c r="AL18" s="83"/>
      <c r="AM18" s="83"/>
      <c r="AN18" s="83"/>
      <c r="AO18" s="83"/>
      <c r="AP18" s="83"/>
      <c r="AQ18" s="83"/>
      <c r="AR18" s="83"/>
      <c r="AS18" s="83"/>
      <c r="AT18" s="83"/>
      <c r="AU18" s="83"/>
      <c r="AV18" s="83"/>
      <c r="AW18" s="83"/>
      <c r="AX18" s="83"/>
      <c r="AY18" s="83"/>
      <c r="AZ18" s="83"/>
      <c r="BA18" s="83"/>
      <c r="BB18" s="83"/>
      <c r="BC18" s="83"/>
      <c r="BD18" s="83"/>
      <c r="BE18" s="83"/>
      <c r="BF18" s="83"/>
      <c r="BG18" s="83"/>
      <c r="BH18" s="83"/>
      <c r="BI18" s="83"/>
      <c r="BJ18" s="83"/>
      <c r="BK18" s="83"/>
      <c r="BL18" s="83"/>
      <c r="BM18" s="83"/>
      <c r="BN18" s="83"/>
      <c r="BO18" s="83"/>
      <c r="BP18" s="83"/>
      <c r="BQ18" s="83"/>
      <c r="BR18" s="83"/>
      <c r="BS18" s="83"/>
      <c r="BT18" s="83"/>
      <c r="BU18" s="83"/>
      <c r="BV18" s="83"/>
      <c r="BW18" s="83"/>
      <c r="BX18" s="83"/>
      <c r="BY18" s="83"/>
      <c r="BZ18" s="83"/>
      <c r="CA18" s="83"/>
      <c r="CB18" s="83"/>
      <c r="CC18" s="83"/>
      <c r="CD18" s="83"/>
      <c r="CE18" s="83"/>
      <c r="CF18" s="83"/>
      <c r="CG18" s="83"/>
      <c r="CH18" s="83"/>
      <c r="CI18" s="83"/>
      <c r="CJ18" s="83"/>
      <c r="CK18" s="83"/>
      <c r="CL18" s="83"/>
      <c r="CM18" s="83"/>
      <c r="CN18" s="83"/>
      <c r="CO18" s="83"/>
      <c r="CP18" s="83"/>
      <c r="CQ18" s="83"/>
      <c r="CR18" s="83"/>
      <c r="CS18" s="83"/>
      <c r="CT18" s="83"/>
      <c r="CU18" s="83"/>
      <c r="CV18" s="83"/>
      <c r="CW18" s="83"/>
      <c r="CX18" s="83"/>
      <c r="CY18" s="83"/>
      <c r="CZ18" s="83"/>
      <c r="DA18" s="83"/>
      <c r="DB18" s="83"/>
      <c r="DC18" s="83"/>
      <c r="DD18" s="83"/>
      <c r="DE18" s="83"/>
      <c r="DF18" s="83"/>
      <c r="DG18" s="83"/>
      <c r="DH18" s="83"/>
      <c r="DI18" s="83"/>
      <c r="DJ18" s="83"/>
      <c r="DK18" s="83"/>
      <c r="DL18" s="83"/>
      <c r="DM18" s="83"/>
      <c r="DN18" s="83"/>
      <c r="DO18" s="83"/>
      <c r="DP18" s="83"/>
      <c r="DQ18" s="83"/>
      <c r="DR18" s="83"/>
      <c r="DS18" s="83"/>
      <c r="DT18" s="83"/>
      <c r="DU18" s="83"/>
      <c r="DV18" s="83"/>
      <c r="DW18" s="83"/>
      <c r="DX18" s="83"/>
      <c r="DY18" s="83"/>
      <c r="DZ18" s="83"/>
      <c r="EA18" s="83"/>
      <c r="EB18" s="83"/>
      <c r="EC18" s="83"/>
      <c r="ED18" s="83"/>
      <c r="EE18" s="83"/>
      <c r="EF18" s="83"/>
      <c r="EG18" s="83"/>
      <c r="EH18" s="83"/>
      <c r="EI18" s="83"/>
      <c r="EJ18" s="83"/>
      <c r="EK18" s="83"/>
      <c r="EL18" s="83"/>
      <c r="EM18" s="83"/>
      <c r="EN18" s="83"/>
      <c r="EO18" s="83"/>
      <c r="EP18" s="83"/>
      <c r="EQ18" s="83"/>
      <c r="ER18" s="83"/>
      <c r="ES18" s="83"/>
      <c r="ET18" s="83"/>
      <c r="EU18" s="83"/>
      <c r="EV18" s="83"/>
      <c r="EW18" s="83"/>
      <c r="EX18" s="83"/>
      <c r="EY18" s="83"/>
      <c r="EZ18" s="83"/>
      <c r="FA18" s="83"/>
      <c r="FB18" s="83"/>
      <c r="FC18" s="83"/>
      <c r="FD18" s="83"/>
      <c r="FE18" s="83"/>
      <c r="FF18" s="83"/>
      <c r="FG18" s="83"/>
      <c r="FH18" s="83"/>
      <c r="FI18" s="83"/>
      <c r="FJ18" s="83"/>
      <c r="FK18" s="83"/>
      <c r="FL18" s="83"/>
      <c r="FM18" s="83"/>
      <c r="FN18" s="83"/>
      <c r="FO18" s="83"/>
      <c r="FP18" s="83"/>
      <c r="FQ18" s="83"/>
      <c r="FR18" s="83"/>
      <c r="FS18" s="83"/>
      <c r="FT18" s="83"/>
      <c r="FU18" s="83"/>
      <c r="FV18" s="83"/>
      <c r="FW18" s="83"/>
      <c r="FX18" s="83"/>
      <c r="FY18" s="83"/>
      <c r="FZ18" s="83"/>
      <c r="GA18" s="83"/>
      <c r="GB18" s="83"/>
      <c r="GC18" s="83"/>
      <c r="GD18" s="83"/>
      <c r="GE18" s="83"/>
      <c r="GF18" s="83"/>
      <c r="GG18" s="83"/>
      <c r="GH18" s="83"/>
      <c r="GI18" s="83"/>
      <c r="GJ18" s="83"/>
      <c r="GK18" s="83"/>
      <c r="GL18" s="83"/>
      <c r="GM18" s="83"/>
      <c r="GN18" s="83"/>
      <c r="GO18" s="83"/>
      <c r="GP18" s="83"/>
      <c r="GQ18" s="83"/>
      <c r="GR18" s="83"/>
      <c r="GS18" s="83"/>
      <c r="GT18" s="83"/>
      <c r="GU18" s="83"/>
      <c r="GV18" s="83"/>
      <c r="GW18" s="83"/>
      <c r="GX18" s="83"/>
      <c r="GY18" s="83"/>
      <c r="GZ18" s="83"/>
      <c r="HA18" s="83"/>
      <c r="HB18" s="83"/>
      <c r="HC18" s="83"/>
      <c r="HD18" s="83"/>
      <c r="HE18" s="83"/>
      <c r="HF18" s="83"/>
      <c r="HG18" s="83"/>
      <c r="HH18" s="83"/>
      <c r="HI18" s="83"/>
      <c r="HJ18" s="83"/>
      <c r="HK18" s="83"/>
      <c r="HL18" s="83"/>
      <c r="HM18" s="83"/>
      <c r="HN18" s="83"/>
      <c r="HO18" s="83"/>
      <c r="HP18" s="83"/>
      <c r="HQ18" s="83"/>
      <c r="HR18" s="83"/>
      <c r="HS18" s="83"/>
      <c r="HT18" s="83"/>
      <c r="HU18" s="83"/>
      <c r="HV18" s="83"/>
      <c r="HW18" s="83"/>
      <c r="HX18" s="83"/>
      <c r="HY18" s="83"/>
      <c r="HZ18" s="83"/>
      <c r="IA18" s="83"/>
      <c r="IB18" s="83"/>
      <c r="IC18" s="83"/>
      <c r="ID18" s="83"/>
      <c r="IE18" s="83"/>
      <c r="IF18" s="83"/>
      <c r="IG18" s="83"/>
      <c r="IH18" s="83"/>
      <c r="II18" s="83"/>
      <c r="IJ18" s="83"/>
      <c r="IK18" s="83"/>
      <c r="IL18" s="83"/>
      <c r="IM18" s="83"/>
      <c r="IN18" s="83"/>
      <c r="IO18" s="83"/>
      <c r="IP18" s="83"/>
      <c r="IQ18" s="83"/>
      <c r="IR18" s="83"/>
      <c r="IS18" s="83"/>
      <c r="IT18" s="83"/>
      <c r="IU18" s="83"/>
      <c r="IV18" s="83"/>
    </row>
    <row r="19" spans="1:256" s="77" customFormat="1" ht="18" customHeight="1">
      <c r="A19" s="83"/>
      <c r="B19" s="105"/>
      <c r="C19" s="709" t="s">
        <v>221</v>
      </c>
      <c r="D19" s="709"/>
      <c r="E19" s="709"/>
      <c r="F19" s="709"/>
      <c r="G19" s="709"/>
      <c r="H19" s="709"/>
      <c r="I19" s="709"/>
      <c r="J19" s="709"/>
      <c r="K19" s="709"/>
      <c r="L19" s="709"/>
      <c r="M19" s="709"/>
      <c r="N19" s="709"/>
      <c r="O19" s="709"/>
      <c r="P19" s="709"/>
      <c r="Q19" s="709"/>
      <c r="R19" s="709"/>
      <c r="S19" s="709"/>
      <c r="T19" s="709"/>
      <c r="U19" s="709"/>
      <c r="V19" s="709"/>
      <c r="W19" s="709"/>
      <c r="X19" s="709"/>
      <c r="Y19" s="709"/>
      <c r="Z19" s="709"/>
      <c r="AA19" s="710" t="s">
        <v>219</v>
      </c>
      <c r="AB19" s="710"/>
      <c r="AC19" s="710"/>
      <c r="AD19" s="710"/>
      <c r="AE19" s="710"/>
      <c r="AF19" s="710"/>
      <c r="AG19" s="710"/>
      <c r="AH19" s="97"/>
      <c r="AI19" s="83"/>
      <c r="AJ19" s="83"/>
      <c r="AK19" s="83"/>
      <c r="AL19" s="83"/>
      <c r="AM19" s="83"/>
      <c r="AN19" s="83"/>
      <c r="AO19" s="83"/>
      <c r="AP19" s="83"/>
      <c r="AQ19" s="83"/>
      <c r="AR19" s="83"/>
      <c r="AS19" s="83"/>
      <c r="AT19" s="83"/>
      <c r="AU19" s="83"/>
      <c r="AV19" s="83"/>
      <c r="AW19" s="83"/>
      <c r="AX19" s="83"/>
      <c r="AY19" s="83"/>
      <c r="AZ19" s="83"/>
      <c r="BA19" s="83"/>
      <c r="BB19" s="83"/>
      <c r="BC19" s="83"/>
      <c r="BD19" s="83"/>
      <c r="BE19" s="83"/>
      <c r="BF19" s="83"/>
      <c r="BG19" s="83"/>
      <c r="BH19" s="83"/>
      <c r="BI19" s="83"/>
      <c r="BJ19" s="83"/>
      <c r="BK19" s="83"/>
      <c r="BL19" s="83"/>
      <c r="BM19" s="83"/>
      <c r="BN19" s="83"/>
      <c r="BO19" s="83"/>
      <c r="BP19" s="83"/>
      <c r="BQ19" s="83"/>
      <c r="BR19" s="83"/>
      <c r="BS19" s="83"/>
      <c r="BT19" s="83"/>
      <c r="BU19" s="83"/>
      <c r="BV19" s="83"/>
      <c r="BW19" s="83"/>
      <c r="BX19" s="83"/>
      <c r="BY19" s="83"/>
      <c r="BZ19" s="83"/>
      <c r="CA19" s="83"/>
      <c r="CB19" s="83"/>
      <c r="CC19" s="83"/>
      <c r="CD19" s="83"/>
      <c r="CE19" s="83"/>
      <c r="CF19" s="83"/>
      <c r="CG19" s="83"/>
      <c r="CH19" s="83"/>
      <c r="CI19" s="83"/>
      <c r="CJ19" s="83"/>
      <c r="CK19" s="83"/>
      <c r="CL19" s="83"/>
      <c r="CM19" s="83"/>
      <c r="CN19" s="83"/>
      <c r="CO19" s="83"/>
      <c r="CP19" s="83"/>
      <c r="CQ19" s="83"/>
      <c r="CR19" s="83"/>
      <c r="CS19" s="83"/>
      <c r="CT19" s="83"/>
      <c r="CU19" s="83"/>
      <c r="CV19" s="83"/>
      <c r="CW19" s="83"/>
      <c r="CX19" s="83"/>
      <c r="CY19" s="83"/>
      <c r="CZ19" s="83"/>
      <c r="DA19" s="83"/>
      <c r="DB19" s="83"/>
      <c r="DC19" s="83"/>
      <c r="DD19" s="83"/>
      <c r="DE19" s="83"/>
      <c r="DF19" s="83"/>
      <c r="DG19" s="83"/>
      <c r="DH19" s="83"/>
      <c r="DI19" s="83"/>
      <c r="DJ19" s="83"/>
      <c r="DK19" s="83"/>
      <c r="DL19" s="83"/>
      <c r="DM19" s="83"/>
      <c r="DN19" s="83"/>
      <c r="DO19" s="83"/>
      <c r="DP19" s="83"/>
      <c r="DQ19" s="83"/>
      <c r="DR19" s="83"/>
      <c r="DS19" s="83"/>
      <c r="DT19" s="83"/>
      <c r="DU19" s="83"/>
      <c r="DV19" s="83"/>
      <c r="DW19" s="83"/>
      <c r="DX19" s="83"/>
      <c r="DY19" s="83"/>
      <c r="DZ19" s="83"/>
      <c r="EA19" s="83"/>
      <c r="EB19" s="83"/>
      <c r="EC19" s="83"/>
      <c r="ED19" s="83"/>
      <c r="EE19" s="83"/>
      <c r="EF19" s="83"/>
      <c r="EG19" s="83"/>
      <c r="EH19" s="83"/>
      <c r="EI19" s="83"/>
      <c r="EJ19" s="83"/>
      <c r="EK19" s="83"/>
      <c r="EL19" s="83"/>
      <c r="EM19" s="83"/>
      <c r="EN19" s="83"/>
      <c r="EO19" s="83"/>
      <c r="EP19" s="83"/>
      <c r="EQ19" s="83"/>
      <c r="ER19" s="83"/>
      <c r="ES19" s="83"/>
      <c r="ET19" s="83"/>
      <c r="EU19" s="83"/>
      <c r="EV19" s="83"/>
      <c r="EW19" s="83"/>
      <c r="EX19" s="83"/>
      <c r="EY19" s="83"/>
      <c r="EZ19" s="83"/>
      <c r="FA19" s="83"/>
      <c r="FB19" s="83"/>
      <c r="FC19" s="83"/>
      <c r="FD19" s="83"/>
      <c r="FE19" s="83"/>
      <c r="FF19" s="83"/>
      <c r="FG19" s="83"/>
      <c r="FH19" s="83"/>
      <c r="FI19" s="83"/>
      <c r="FJ19" s="83"/>
      <c r="FK19" s="83"/>
      <c r="FL19" s="83"/>
      <c r="FM19" s="83"/>
      <c r="FN19" s="83"/>
      <c r="FO19" s="83"/>
      <c r="FP19" s="83"/>
      <c r="FQ19" s="83"/>
      <c r="FR19" s="83"/>
      <c r="FS19" s="83"/>
      <c r="FT19" s="83"/>
      <c r="FU19" s="83"/>
      <c r="FV19" s="83"/>
      <c r="FW19" s="83"/>
      <c r="FX19" s="83"/>
      <c r="FY19" s="83"/>
      <c r="FZ19" s="83"/>
      <c r="GA19" s="83"/>
      <c r="GB19" s="83"/>
      <c r="GC19" s="83"/>
      <c r="GD19" s="83"/>
      <c r="GE19" s="83"/>
      <c r="GF19" s="83"/>
      <c r="GG19" s="83"/>
      <c r="GH19" s="83"/>
      <c r="GI19" s="83"/>
      <c r="GJ19" s="83"/>
      <c r="GK19" s="83"/>
      <c r="GL19" s="83"/>
      <c r="GM19" s="83"/>
      <c r="GN19" s="83"/>
      <c r="GO19" s="83"/>
      <c r="GP19" s="83"/>
      <c r="GQ19" s="83"/>
      <c r="GR19" s="83"/>
      <c r="GS19" s="83"/>
      <c r="GT19" s="83"/>
      <c r="GU19" s="83"/>
      <c r="GV19" s="83"/>
      <c r="GW19" s="83"/>
      <c r="GX19" s="83"/>
      <c r="GY19" s="83"/>
      <c r="GZ19" s="83"/>
      <c r="HA19" s="83"/>
      <c r="HB19" s="83"/>
      <c r="HC19" s="83"/>
      <c r="HD19" s="83"/>
      <c r="HE19" s="83"/>
      <c r="HF19" s="83"/>
      <c r="HG19" s="83"/>
      <c r="HH19" s="83"/>
      <c r="HI19" s="83"/>
      <c r="HJ19" s="83"/>
      <c r="HK19" s="83"/>
      <c r="HL19" s="83"/>
      <c r="HM19" s="83"/>
      <c r="HN19" s="83"/>
      <c r="HO19" s="83"/>
      <c r="HP19" s="83"/>
      <c r="HQ19" s="83"/>
      <c r="HR19" s="83"/>
      <c r="HS19" s="83"/>
      <c r="HT19" s="83"/>
      <c r="HU19" s="83"/>
      <c r="HV19" s="83"/>
      <c r="HW19" s="83"/>
      <c r="HX19" s="83"/>
      <c r="HY19" s="83"/>
      <c r="HZ19" s="83"/>
      <c r="IA19" s="83"/>
      <c r="IB19" s="83"/>
      <c r="IC19" s="83"/>
      <c r="ID19" s="83"/>
      <c r="IE19" s="83"/>
      <c r="IF19" s="83"/>
      <c r="IG19" s="83"/>
      <c r="IH19" s="83"/>
      <c r="II19" s="83"/>
      <c r="IJ19" s="83"/>
      <c r="IK19" s="83"/>
      <c r="IL19" s="83"/>
      <c r="IM19" s="83"/>
      <c r="IN19" s="83"/>
      <c r="IO19" s="83"/>
      <c r="IP19" s="83"/>
      <c r="IQ19" s="83"/>
      <c r="IR19" s="83"/>
      <c r="IS19" s="83"/>
      <c r="IT19" s="83"/>
      <c r="IU19" s="83"/>
      <c r="IV19" s="83"/>
    </row>
    <row r="20" spans="1:256" s="77" customFormat="1" ht="18" customHeight="1">
      <c r="A20" s="83"/>
      <c r="B20" s="114"/>
      <c r="C20" s="709"/>
      <c r="D20" s="709"/>
      <c r="E20" s="709"/>
      <c r="F20" s="709"/>
      <c r="G20" s="709"/>
      <c r="H20" s="709"/>
      <c r="I20" s="709"/>
      <c r="J20" s="709"/>
      <c r="K20" s="709"/>
      <c r="L20" s="709"/>
      <c r="M20" s="709"/>
      <c r="N20" s="709"/>
      <c r="O20" s="709"/>
      <c r="P20" s="709"/>
      <c r="Q20" s="709"/>
      <c r="R20" s="709"/>
      <c r="S20" s="709"/>
      <c r="T20" s="709"/>
      <c r="U20" s="709"/>
      <c r="V20" s="709"/>
      <c r="W20" s="709"/>
      <c r="X20" s="709"/>
      <c r="Y20" s="709"/>
      <c r="Z20" s="717"/>
      <c r="AA20" s="115"/>
      <c r="AB20" s="115"/>
      <c r="AC20" s="115"/>
      <c r="AD20" s="115"/>
      <c r="AE20" s="115"/>
      <c r="AF20" s="115"/>
      <c r="AG20" s="115"/>
      <c r="AH20" s="116"/>
      <c r="AI20" s="83"/>
      <c r="AJ20" s="83"/>
      <c r="AK20" s="83"/>
      <c r="AL20" s="83"/>
      <c r="AM20" s="83"/>
      <c r="AN20" s="83"/>
      <c r="AO20" s="83"/>
      <c r="AP20" s="83"/>
      <c r="AQ20" s="83"/>
      <c r="AR20" s="83"/>
      <c r="AS20" s="83"/>
      <c r="AT20" s="83"/>
      <c r="AU20" s="83"/>
      <c r="AV20" s="83"/>
      <c r="AW20" s="83"/>
      <c r="AX20" s="83"/>
      <c r="AY20" s="83"/>
      <c r="AZ20" s="83"/>
      <c r="BA20" s="83"/>
      <c r="BB20" s="83"/>
      <c r="BC20" s="83"/>
      <c r="BD20" s="83"/>
      <c r="BE20" s="83"/>
      <c r="BF20" s="83"/>
      <c r="BG20" s="83"/>
      <c r="BH20" s="83"/>
      <c r="BI20" s="83"/>
      <c r="BJ20" s="83"/>
      <c r="BK20" s="83"/>
      <c r="BL20" s="83"/>
      <c r="BM20" s="83"/>
      <c r="BN20" s="83"/>
      <c r="BO20" s="83"/>
      <c r="BP20" s="83"/>
      <c r="BQ20" s="83"/>
      <c r="BR20" s="83"/>
      <c r="BS20" s="83"/>
      <c r="BT20" s="83"/>
      <c r="BU20" s="83"/>
      <c r="BV20" s="83"/>
      <c r="BW20" s="83"/>
      <c r="BX20" s="83"/>
      <c r="BY20" s="83"/>
      <c r="BZ20" s="83"/>
      <c r="CA20" s="83"/>
      <c r="CB20" s="83"/>
      <c r="CC20" s="83"/>
      <c r="CD20" s="83"/>
      <c r="CE20" s="83"/>
      <c r="CF20" s="83"/>
      <c r="CG20" s="83"/>
      <c r="CH20" s="83"/>
      <c r="CI20" s="83"/>
      <c r="CJ20" s="83"/>
      <c r="CK20" s="83"/>
      <c r="CL20" s="83"/>
      <c r="CM20" s="83"/>
      <c r="CN20" s="83"/>
      <c r="CO20" s="83"/>
      <c r="CP20" s="83"/>
      <c r="CQ20" s="83"/>
      <c r="CR20" s="83"/>
      <c r="CS20" s="83"/>
      <c r="CT20" s="83"/>
      <c r="CU20" s="83"/>
      <c r="CV20" s="83"/>
      <c r="CW20" s="83"/>
      <c r="CX20" s="83"/>
      <c r="CY20" s="83"/>
      <c r="CZ20" s="83"/>
      <c r="DA20" s="83"/>
      <c r="DB20" s="83"/>
      <c r="DC20" s="83"/>
      <c r="DD20" s="83"/>
      <c r="DE20" s="83"/>
      <c r="DF20" s="83"/>
      <c r="DG20" s="83"/>
      <c r="DH20" s="83"/>
      <c r="DI20" s="83"/>
      <c r="DJ20" s="83"/>
      <c r="DK20" s="83"/>
      <c r="DL20" s="83"/>
      <c r="DM20" s="83"/>
      <c r="DN20" s="83"/>
      <c r="DO20" s="83"/>
      <c r="DP20" s="83"/>
      <c r="DQ20" s="83"/>
      <c r="DR20" s="83"/>
      <c r="DS20" s="83"/>
      <c r="DT20" s="83"/>
      <c r="DU20" s="83"/>
      <c r="DV20" s="83"/>
      <c r="DW20" s="83"/>
      <c r="DX20" s="83"/>
      <c r="DY20" s="83"/>
      <c r="DZ20" s="83"/>
      <c r="EA20" s="83"/>
      <c r="EB20" s="83"/>
      <c r="EC20" s="83"/>
      <c r="ED20" s="83"/>
      <c r="EE20" s="83"/>
      <c r="EF20" s="83"/>
      <c r="EG20" s="83"/>
      <c r="EH20" s="83"/>
      <c r="EI20" s="83"/>
      <c r="EJ20" s="83"/>
      <c r="EK20" s="83"/>
      <c r="EL20" s="83"/>
      <c r="EM20" s="83"/>
      <c r="EN20" s="83"/>
      <c r="EO20" s="83"/>
      <c r="EP20" s="83"/>
      <c r="EQ20" s="83"/>
      <c r="ER20" s="83"/>
      <c r="ES20" s="83"/>
      <c r="ET20" s="83"/>
      <c r="EU20" s="83"/>
      <c r="EV20" s="83"/>
      <c r="EW20" s="83"/>
      <c r="EX20" s="83"/>
      <c r="EY20" s="83"/>
      <c r="EZ20" s="83"/>
      <c r="FA20" s="83"/>
      <c r="FB20" s="83"/>
      <c r="FC20" s="83"/>
      <c r="FD20" s="83"/>
      <c r="FE20" s="83"/>
      <c r="FF20" s="83"/>
      <c r="FG20" s="83"/>
      <c r="FH20" s="83"/>
      <c r="FI20" s="83"/>
      <c r="FJ20" s="83"/>
      <c r="FK20" s="83"/>
      <c r="FL20" s="83"/>
      <c r="FM20" s="83"/>
      <c r="FN20" s="83"/>
      <c r="FO20" s="83"/>
      <c r="FP20" s="83"/>
      <c r="FQ20" s="83"/>
      <c r="FR20" s="83"/>
      <c r="FS20" s="83"/>
      <c r="FT20" s="83"/>
      <c r="FU20" s="83"/>
      <c r="FV20" s="83"/>
      <c r="FW20" s="83"/>
      <c r="FX20" s="83"/>
      <c r="FY20" s="83"/>
      <c r="FZ20" s="83"/>
      <c r="GA20" s="83"/>
      <c r="GB20" s="83"/>
      <c r="GC20" s="83"/>
      <c r="GD20" s="83"/>
      <c r="GE20" s="83"/>
      <c r="GF20" s="83"/>
      <c r="GG20" s="83"/>
      <c r="GH20" s="83"/>
      <c r="GI20" s="83"/>
      <c r="GJ20" s="83"/>
      <c r="GK20" s="83"/>
      <c r="GL20" s="83"/>
      <c r="GM20" s="83"/>
      <c r="GN20" s="83"/>
      <c r="GO20" s="83"/>
      <c r="GP20" s="83"/>
      <c r="GQ20" s="83"/>
      <c r="GR20" s="83"/>
      <c r="GS20" s="83"/>
      <c r="GT20" s="83"/>
      <c r="GU20" s="83"/>
      <c r="GV20" s="83"/>
      <c r="GW20" s="83"/>
      <c r="GX20" s="83"/>
      <c r="GY20" s="83"/>
      <c r="GZ20" s="83"/>
      <c r="HA20" s="83"/>
      <c r="HB20" s="83"/>
      <c r="HC20" s="83"/>
      <c r="HD20" s="83"/>
      <c r="HE20" s="83"/>
      <c r="HF20" s="83"/>
      <c r="HG20" s="83"/>
      <c r="HH20" s="83"/>
      <c r="HI20" s="83"/>
      <c r="HJ20" s="83"/>
      <c r="HK20" s="83"/>
      <c r="HL20" s="83"/>
      <c r="HM20" s="83"/>
      <c r="HN20" s="83"/>
      <c r="HO20" s="83"/>
      <c r="HP20" s="83"/>
      <c r="HQ20" s="83"/>
      <c r="HR20" s="83"/>
      <c r="HS20" s="83"/>
      <c r="HT20" s="83"/>
      <c r="HU20" s="83"/>
      <c r="HV20" s="83"/>
      <c r="HW20" s="83"/>
      <c r="HX20" s="83"/>
      <c r="HY20" s="83"/>
      <c r="HZ20" s="83"/>
      <c r="IA20" s="83"/>
      <c r="IB20" s="83"/>
      <c r="IC20" s="83"/>
      <c r="ID20" s="83"/>
      <c r="IE20" s="83"/>
      <c r="IF20" s="83"/>
      <c r="IG20" s="83"/>
      <c r="IH20" s="83"/>
      <c r="II20" s="83"/>
      <c r="IJ20" s="83"/>
      <c r="IK20" s="83"/>
      <c r="IL20" s="83"/>
      <c r="IM20" s="83"/>
      <c r="IN20" s="83"/>
      <c r="IO20" s="83"/>
      <c r="IP20" s="83"/>
      <c r="IQ20" s="83"/>
      <c r="IR20" s="83"/>
      <c r="IS20" s="83"/>
      <c r="IT20" s="83"/>
      <c r="IU20" s="83"/>
      <c r="IV20" s="83"/>
    </row>
    <row r="21" spans="1:256" s="77" customFormat="1" ht="18" customHeight="1">
      <c r="A21" s="76"/>
      <c r="B21" s="114"/>
      <c r="C21" s="711" t="s">
        <v>222</v>
      </c>
      <c r="D21" s="712"/>
      <c r="E21" s="712"/>
      <c r="F21" s="712"/>
      <c r="G21" s="712"/>
      <c r="H21" s="712"/>
      <c r="I21" s="712"/>
      <c r="J21" s="712"/>
      <c r="K21" s="712"/>
      <c r="L21" s="712"/>
      <c r="M21" s="87"/>
      <c r="N21" s="85" t="s">
        <v>223</v>
      </c>
      <c r="O21" s="85"/>
      <c r="P21" s="85"/>
      <c r="Q21" s="98"/>
      <c r="R21" s="98"/>
      <c r="S21" s="98"/>
      <c r="T21" s="98"/>
      <c r="U21" s="98"/>
      <c r="V21" s="98"/>
      <c r="W21" s="88"/>
      <c r="X21" s="85" t="s">
        <v>224</v>
      </c>
      <c r="Y21" s="117"/>
      <c r="Z21" s="117"/>
      <c r="AA21" s="98"/>
      <c r="AB21" s="98"/>
      <c r="AC21" s="98"/>
      <c r="AD21" s="98"/>
      <c r="AE21" s="98"/>
      <c r="AF21" s="98"/>
      <c r="AG21" s="118"/>
      <c r="AH21" s="97"/>
      <c r="AI21" s="76"/>
      <c r="AJ21" s="76"/>
      <c r="AK21" s="76"/>
      <c r="AL21" s="76"/>
      <c r="AM21" s="76"/>
      <c r="AN21" s="76"/>
      <c r="AO21" s="76"/>
      <c r="AP21" s="76"/>
      <c r="AQ21" s="76"/>
      <c r="AR21" s="76"/>
      <c r="AS21" s="76"/>
      <c r="AT21" s="76"/>
      <c r="AU21" s="76"/>
      <c r="AV21" s="76"/>
      <c r="AW21" s="76"/>
      <c r="AX21" s="76"/>
      <c r="AY21" s="76"/>
      <c r="AZ21" s="76"/>
      <c r="BA21" s="76"/>
      <c r="BB21" s="76"/>
      <c r="BC21" s="76"/>
      <c r="BD21" s="76"/>
      <c r="BE21" s="76"/>
      <c r="BF21" s="76"/>
      <c r="BG21" s="76"/>
      <c r="BH21" s="76"/>
      <c r="BI21" s="76"/>
      <c r="BJ21" s="76"/>
      <c r="BK21" s="76"/>
      <c r="BL21" s="76"/>
      <c r="BM21" s="76"/>
      <c r="BN21" s="76"/>
      <c r="BO21" s="76"/>
      <c r="BP21" s="76"/>
      <c r="BQ21" s="76"/>
      <c r="BR21" s="76"/>
      <c r="BS21" s="76"/>
      <c r="BT21" s="76"/>
      <c r="BU21" s="76"/>
      <c r="BV21" s="76"/>
      <c r="BW21" s="76"/>
      <c r="BX21" s="76"/>
      <c r="BY21" s="76"/>
      <c r="BZ21" s="76"/>
      <c r="CA21" s="76"/>
      <c r="CB21" s="76"/>
      <c r="CC21" s="76"/>
      <c r="CD21" s="76"/>
      <c r="CE21" s="76"/>
      <c r="CF21" s="76"/>
      <c r="CG21" s="76"/>
      <c r="CH21" s="76"/>
      <c r="CI21" s="76"/>
      <c r="CJ21" s="76"/>
      <c r="CK21" s="76"/>
      <c r="CL21" s="76"/>
      <c r="CM21" s="76"/>
      <c r="CN21" s="76"/>
      <c r="CO21" s="76"/>
      <c r="CP21" s="76"/>
      <c r="CQ21" s="76"/>
      <c r="CR21" s="76"/>
      <c r="CS21" s="76"/>
      <c r="CT21" s="76"/>
      <c r="CU21" s="76"/>
      <c r="CV21" s="76"/>
      <c r="CW21" s="76"/>
      <c r="CX21" s="76"/>
      <c r="CY21" s="76"/>
      <c r="CZ21" s="76"/>
      <c r="DA21" s="76"/>
      <c r="DB21" s="76"/>
      <c r="DC21" s="76"/>
      <c r="DD21" s="76"/>
      <c r="DE21" s="76"/>
      <c r="DF21" s="76"/>
      <c r="DG21" s="76"/>
      <c r="DH21" s="76"/>
      <c r="DI21" s="76"/>
      <c r="DJ21" s="76"/>
      <c r="DK21" s="76"/>
      <c r="DL21" s="76"/>
      <c r="DM21" s="76"/>
      <c r="DN21" s="76"/>
      <c r="DO21" s="76"/>
      <c r="DP21" s="76"/>
      <c r="DQ21" s="76"/>
      <c r="DR21" s="76"/>
      <c r="DS21" s="76"/>
      <c r="DT21" s="76"/>
      <c r="DU21" s="76"/>
      <c r="DV21" s="76"/>
      <c r="DW21" s="76"/>
      <c r="DX21" s="76"/>
      <c r="DY21" s="76"/>
      <c r="DZ21" s="76"/>
      <c r="EA21" s="76"/>
      <c r="EB21" s="76"/>
      <c r="EC21" s="76"/>
      <c r="ED21" s="76"/>
      <c r="EE21" s="76"/>
      <c r="EF21" s="76"/>
      <c r="EG21" s="76"/>
      <c r="EH21" s="76"/>
      <c r="EI21" s="76"/>
      <c r="EJ21" s="76"/>
      <c r="EK21" s="76"/>
      <c r="EL21" s="76"/>
      <c r="EM21" s="76"/>
      <c r="EN21" s="76"/>
      <c r="EO21" s="76"/>
      <c r="EP21" s="76"/>
      <c r="EQ21" s="76"/>
      <c r="ER21" s="76"/>
      <c r="ES21" s="76"/>
      <c r="ET21" s="76"/>
      <c r="EU21" s="76"/>
      <c r="EV21" s="76"/>
      <c r="EW21" s="76"/>
      <c r="EX21" s="76"/>
      <c r="EY21" s="76"/>
      <c r="EZ21" s="76"/>
      <c r="FA21" s="76"/>
      <c r="FB21" s="76"/>
      <c r="FC21" s="76"/>
      <c r="FD21" s="76"/>
      <c r="FE21" s="76"/>
      <c r="FF21" s="76"/>
      <c r="FG21" s="76"/>
      <c r="FH21" s="76"/>
      <c r="FI21" s="76"/>
      <c r="FJ21" s="76"/>
      <c r="FK21" s="76"/>
      <c r="FL21" s="76"/>
      <c r="FM21" s="76"/>
      <c r="FN21" s="76"/>
      <c r="FO21" s="76"/>
      <c r="FP21" s="76"/>
      <c r="FQ21" s="76"/>
      <c r="FR21" s="76"/>
      <c r="FS21" s="76"/>
      <c r="FT21" s="76"/>
      <c r="FU21" s="76"/>
      <c r="FV21" s="76"/>
      <c r="FW21" s="76"/>
      <c r="FX21" s="76"/>
      <c r="FY21" s="76"/>
      <c r="FZ21" s="76"/>
      <c r="GA21" s="76"/>
      <c r="GB21" s="76"/>
      <c r="GC21" s="76"/>
      <c r="GD21" s="76"/>
      <c r="GE21" s="76"/>
      <c r="GF21" s="76"/>
      <c r="GG21" s="76"/>
      <c r="GH21" s="76"/>
      <c r="GI21" s="76"/>
      <c r="GJ21" s="76"/>
      <c r="GK21" s="76"/>
      <c r="GL21" s="76"/>
      <c r="GM21" s="76"/>
      <c r="GN21" s="76"/>
      <c r="GO21" s="76"/>
      <c r="GP21" s="76"/>
      <c r="GQ21" s="76"/>
      <c r="GR21" s="76"/>
      <c r="GS21" s="76"/>
      <c r="GT21" s="76"/>
      <c r="GU21" s="76"/>
      <c r="GV21" s="76"/>
      <c r="GW21" s="76"/>
      <c r="GX21" s="76"/>
      <c r="GY21" s="76"/>
      <c r="GZ21" s="76"/>
      <c r="HA21" s="76"/>
      <c r="HB21" s="76"/>
      <c r="HC21" s="76"/>
      <c r="HD21" s="76"/>
      <c r="HE21" s="76"/>
      <c r="HF21" s="76"/>
      <c r="HG21" s="76"/>
      <c r="HH21" s="76"/>
      <c r="HI21" s="76"/>
      <c r="HJ21" s="76"/>
      <c r="HK21" s="76"/>
      <c r="HL21" s="76"/>
      <c r="HM21" s="76"/>
      <c r="HN21" s="76"/>
      <c r="HO21" s="76"/>
      <c r="HP21" s="76"/>
      <c r="HQ21" s="76"/>
      <c r="HR21" s="76"/>
      <c r="HS21" s="76"/>
      <c r="HT21" s="76"/>
      <c r="HU21" s="76"/>
      <c r="HV21" s="76"/>
      <c r="HW21" s="76"/>
      <c r="HX21" s="76"/>
      <c r="HY21" s="76"/>
      <c r="HZ21" s="76"/>
      <c r="IA21" s="76"/>
      <c r="IB21" s="76"/>
      <c r="IC21" s="76"/>
      <c r="ID21" s="76"/>
      <c r="IE21" s="76"/>
      <c r="IF21" s="76"/>
      <c r="IG21" s="76"/>
      <c r="IH21" s="76"/>
      <c r="II21" s="76"/>
      <c r="IJ21" s="76"/>
      <c r="IK21" s="76"/>
      <c r="IL21" s="76"/>
      <c r="IM21" s="76"/>
      <c r="IN21" s="76"/>
      <c r="IO21" s="76"/>
      <c r="IP21" s="76"/>
      <c r="IQ21" s="76"/>
      <c r="IR21" s="76"/>
      <c r="IS21" s="76"/>
      <c r="IT21" s="76"/>
      <c r="IU21" s="76"/>
      <c r="IV21" s="76"/>
    </row>
    <row r="22" spans="1:256" s="77" customFormat="1" ht="18" customHeight="1">
      <c r="A22" s="76"/>
      <c r="B22" s="105"/>
      <c r="C22" s="713"/>
      <c r="D22" s="714"/>
      <c r="E22" s="714"/>
      <c r="F22" s="714"/>
      <c r="G22" s="714"/>
      <c r="H22" s="714"/>
      <c r="I22" s="714"/>
      <c r="J22" s="714"/>
      <c r="K22" s="714"/>
      <c r="L22" s="714"/>
      <c r="M22" s="102"/>
      <c r="N22" s="100" t="s">
        <v>225</v>
      </c>
      <c r="O22" s="100"/>
      <c r="P22" s="100"/>
      <c r="Q22" s="95"/>
      <c r="R22" s="95"/>
      <c r="S22" s="95"/>
      <c r="T22" s="95"/>
      <c r="U22" s="95"/>
      <c r="V22" s="95"/>
      <c r="W22" s="120"/>
      <c r="X22" s="100" t="s">
        <v>226</v>
      </c>
      <c r="Y22" s="121"/>
      <c r="Z22" s="121"/>
      <c r="AA22" s="95"/>
      <c r="AB22" s="95"/>
      <c r="AC22" s="95"/>
      <c r="AD22" s="95"/>
      <c r="AE22" s="95"/>
      <c r="AF22" s="95"/>
      <c r="AG22" s="111"/>
      <c r="AH22" s="97"/>
      <c r="AI22" s="76"/>
      <c r="AJ22" s="76"/>
      <c r="AK22" s="76"/>
      <c r="AL22" s="76"/>
      <c r="AM22" s="76"/>
      <c r="AN22" s="76"/>
      <c r="AO22" s="76"/>
      <c r="AP22" s="76"/>
      <c r="AQ22" s="76"/>
      <c r="AR22" s="76"/>
      <c r="AS22" s="76"/>
      <c r="AT22" s="76"/>
      <c r="AU22" s="76"/>
      <c r="AV22" s="76"/>
      <c r="AW22" s="76"/>
      <c r="AX22" s="76"/>
      <c r="AY22" s="76"/>
      <c r="AZ22" s="76"/>
      <c r="BA22" s="76"/>
      <c r="BB22" s="76"/>
      <c r="BC22" s="76"/>
      <c r="BD22" s="76"/>
      <c r="BE22" s="76"/>
      <c r="BF22" s="76"/>
      <c r="BG22" s="76"/>
      <c r="BH22" s="76"/>
      <c r="BI22" s="76"/>
      <c r="BJ22" s="76"/>
      <c r="BK22" s="76"/>
      <c r="BL22" s="76"/>
      <c r="BM22" s="76"/>
      <c r="BN22" s="76"/>
      <c r="BO22" s="76"/>
      <c r="BP22" s="76"/>
      <c r="BQ22" s="76"/>
      <c r="BR22" s="76"/>
      <c r="BS22" s="76"/>
      <c r="BT22" s="76"/>
      <c r="BU22" s="76"/>
      <c r="BV22" s="76"/>
      <c r="BW22" s="76"/>
      <c r="BX22" s="76"/>
      <c r="BY22" s="76"/>
      <c r="BZ22" s="76"/>
      <c r="CA22" s="76"/>
      <c r="CB22" s="76"/>
      <c r="CC22" s="76"/>
      <c r="CD22" s="76"/>
      <c r="CE22" s="76"/>
      <c r="CF22" s="76"/>
      <c r="CG22" s="76"/>
      <c r="CH22" s="76"/>
      <c r="CI22" s="76"/>
      <c r="CJ22" s="76"/>
      <c r="CK22" s="76"/>
      <c r="CL22" s="76"/>
      <c r="CM22" s="76"/>
      <c r="CN22" s="76"/>
      <c r="CO22" s="76"/>
      <c r="CP22" s="76"/>
      <c r="CQ22" s="76"/>
      <c r="CR22" s="76"/>
      <c r="CS22" s="76"/>
      <c r="CT22" s="76"/>
      <c r="CU22" s="76"/>
      <c r="CV22" s="76"/>
      <c r="CW22" s="76"/>
      <c r="CX22" s="76"/>
      <c r="CY22" s="76"/>
      <c r="CZ22" s="76"/>
      <c r="DA22" s="76"/>
      <c r="DB22" s="76"/>
      <c r="DC22" s="76"/>
      <c r="DD22" s="76"/>
      <c r="DE22" s="76"/>
      <c r="DF22" s="76"/>
      <c r="DG22" s="76"/>
      <c r="DH22" s="76"/>
      <c r="DI22" s="76"/>
      <c r="DJ22" s="76"/>
      <c r="DK22" s="76"/>
      <c r="DL22" s="76"/>
      <c r="DM22" s="76"/>
      <c r="DN22" s="76"/>
      <c r="DO22" s="76"/>
      <c r="DP22" s="76"/>
      <c r="DQ22" s="76"/>
      <c r="DR22" s="76"/>
      <c r="DS22" s="76"/>
      <c r="DT22" s="76"/>
      <c r="DU22" s="76"/>
      <c r="DV22" s="76"/>
      <c r="DW22" s="76"/>
      <c r="DX22" s="76"/>
      <c r="DY22" s="76"/>
      <c r="DZ22" s="76"/>
      <c r="EA22" s="76"/>
      <c r="EB22" s="76"/>
      <c r="EC22" s="76"/>
      <c r="ED22" s="76"/>
      <c r="EE22" s="76"/>
      <c r="EF22" s="76"/>
      <c r="EG22" s="76"/>
      <c r="EH22" s="76"/>
      <c r="EI22" s="76"/>
      <c r="EJ22" s="76"/>
      <c r="EK22" s="76"/>
      <c r="EL22" s="76"/>
      <c r="EM22" s="76"/>
      <c r="EN22" s="76"/>
      <c r="EO22" s="76"/>
      <c r="EP22" s="76"/>
      <c r="EQ22" s="76"/>
      <c r="ER22" s="76"/>
      <c r="ES22" s="76"/>
      <c r="ET22" s="76"/>
      <c r="EU22" s="76"/>
      <c r="EV22" s="76"/>
      <c r="EW22" s="76"/>
      <c r="EX22" s="76"/>
      <c r="EY22" s="76"/>
      <c r="EZ22" s="76"/>
      <c r="FA22" s="76"/>
      <c r="FB22" s="76"/>
      <c r="FC22" s="76"/>
      <c r="FD22" s="76"/>
      <c r="FE22" s="76"/>
      <c r="FF22" s="76"/>
      <c r="FG22" s="76"/>
      <c r="FH22" s="76"/>
      <c r="FI22" s="76"/>
      <c r="FJ22" s="76"/>
      <c r="FK22" s="76"/>
      <c r="FL22" s="76"/>
      <c r="FM22" s="76"/>
      <c r="FN22" s="76"/>
      <c r="FO22" s="76"/>
      <c r="FP22" s="76"/>
      <c r="FQ22" s="76"/>
      <c r="FR22" s="76"/>
      <c r="FS22" s="76"/>
      <c r="FT22" s="76"/>
      <c r="FU22" s="76"/>
      <c r="FV22" s="76"/>
      <c r="FW22" s="76"/>
      <c r="FX22" s="76"/>
      <c r="FY22" s="76"/>
      <c r="FZ22" s="76"/>
      <c r="GA22" s="76"/>
      <c r="GB22" s="76"/>
      <c r="GC22" s="76"/>
      <c r="GD22" s="76"/>
      <c r="GE22" s="76"/>
      <c r="GF22" s="76"/>
      <c r="GG22" s="76"/>
      <c r="GH22" s="76"/>
      <c r="GI22" s="76"/>
      <c r="GJ22" s="76"/>
      <c r="GK22" s="76"/>
      <c r="GL22" s="76"/>
      <c r="GM22" s="76"/>
      <c r="GN22" s="76"/>
      <c r="GO22" s="76"/>
      <c r="GP22" s="76"/>
      <c r="GQ22" s="76"/>
      <c r="GR22" s="76"/>
      <c r="GS22" s="76"/>
      <c r="GT22" s="76"/>
      <c r="GU22" s="76"/>
      <c r="GV22" s="76"/>
      <c r="GW22" s="76"/>
      <c r="GX22" s="76"/>
      <c r="GY22" s="76"/>
      <c r="GZ22" s="76"/>
      <c r="HA22" s="76"/>
      <c r="HB22" s="76"/>
      <c r="HC22" s="76"/>
      <c r="HD22" s="76"/>
      <c r="HE22" s="76"/>
      <c r="HF22" s="76"/>
      <c r="HG22" s="76"/>
      <c r="HH22" s="76"/>
      <c r="HI22" s="76"/>
      <c r="HJ22" s="76"/>
      <c r="HK22" s="76"/>
      <c r="HL22" s="76"/>
      <c r="HM22" s="76"/>
      <c r="HN22" s="76"/>
      <c r="HO22" s="76"/>
      <c r="HP22" s="76"/>
      <c r="HQ22" s="76"/>
      <c r="HR22" s="76"/>
      <c r="HS22" s="76"/>
      <c r="HT22" s="76"/>
      <c r="HU22" s="76"/>
      <c r="HV22" s="76"/>
      <c r="HW22" s="76"/>
      <c r="HX22" s="76"/>
      <c r="HY22" s="76"/>
      <c r="HZ22" s="76"/>
      <c r="IA22" s="76"/>
      <c r="IB22" s="76"/>
      <c r="IC22" s="76"/>
      <c r="ID22" s="76"/>
      <c r="IE22" s="76"/>
      <c r="IF22" s="76"/>
      <c r="IG22" s="76"/>
      <c r="IH22" s="76"/>
      <c r="II22" s="76"/>
      <c r="IJ22" s="76"/>
      <c r="IK22" s="76"/>
      <c r="IL22" s="76"/>
      <c r="IM22" s="76"/>
      <c r="IN22" s="76"/>
      <c r="IO22" s="76"/>
      <c r="IP22" s="76"/>
      <c r="IQ22" s="76"/>
      <c r="IR22" s="76"/>
      <c r="IS22" s="76"/>
      <c r="IT22" s="76"/>
      <c r="IU22" s="76"/>
      <c r="IV22" s="76"/>
    </row>
    <row r="23" spans="1:256" s="77" customFormat="1" ht="9" customHeight="1">
      <c r="A23" s="76"/>
      <c r="B23" s="105"/>
      <c r="C23" s="119"/>
      <c r="D23" s="119"/>
      <c r="E23" s="119"/>
      <c r="F23" s="119"/>
      <c r="G23" s="119"/>
      <c r="H23" s="119"/>
      <c r="I23" s="119"/>
      <c r="J23" s="119"/>
      <c r="K23" s="119"/>
      <c r="L23" s="119"/>
      <c r="M23" s="119"/>
      <c r="N23" s="119"/>
      <c r="O23" s="119"/>
      <c r="P23" s="119"/>
      <c r="Q23" s="119"/>
      <c r="R23" s="119"/>
      <c r="S23" s="119"/>
      <c r="T23" s="119"/>
      <c r="U23" s="119"/>
      <c r="V23" s="119"/>
      <c r="W23" s="119"/>
      <c r="X23" s="119"/>
      <c r="Y23" s="119"/>
      <c r="Z23" s="119"/>
      <c r="AA23" s="83"/>
      <c r="AB23" s="76"/>
      <c r="AC23" s="94"/>
      <c r="AD23" s="94"/>
      <c r="AE23" s="94"/>
      <c r="AF23" s="94"/>
      <c r="AG23" s="94"/>
      <c r="AH23" s="97"/>
      <c r="AI23" s="76"/>
      <c r="AJ23" s="76"/>
      <c r="AK23" s="76"/>
      <c r="AL23" s="76"/>
      <c r="AM23" s="76"/>
      <c r="AN23" s="76"/>
      <c r="AO23" s="76"/>
      <c r="AP23" s="76"/>
      <c r="AQ23" s="76"/>
      <c r="AR23" s="76"/>
      <c r="AS23" s="76"/>
      <c r="AT23" s="76"/>
      <c r="AU23" s="76"/>
      <c r="AV23" s="76"/>
      <c r="AW23" s="76"/>
      <c r="AX23" s="76"/>
      <c r="AY23" s="76"/>
      <c r="AZ23" s="76"/>
      <c r="BA23" s="76"/>
      <c r="BB23" s="76"/>
      <c r="BC23" s="76"/>
      <c r="BD23" s="76"/>
      <c r="BE23" s="76"/>
      <c r="BF23" s="76"/>
      <c r="BG23" s="76"/>
      <c r="BH23" s="76"/>
      <c r="BI23" s="76"/>
      <c r="BJ23" s="76"/>
      <c r="BK23" s="76"/>
      <c r="BL23" s="76"/>
      <c r="BM23" s="76"/>
      <c r="BN23" s="76"/>
      <c r="BO23" s="76"/>
      <c r="BP23" s="76"/>
      <c r="BQ23" s="76"/>
      <c r="BR23" s="76"/>
      <c r="BS23" s="76"/>
      <c r="BT23" s="76"/>
      <c r="BU23" s="76"/>
      <c r="BV23" s="76"/>
      <c r="BW23" s="76"/>
      <c r="BX23" s="76"/>
      <c r="BY23" s="76"/>
      <c r="BZ23" s="76"/>
      <c r="CA23" s="76"/>
      <c r="CB23" s="76"/>
      <c r="CC23" s="76"/>
      <c r="CD23" s="76"/>
      <c r="CE23" s="76"/>
      <c r="CF23" s="76"/>
      <c r="CG23" s="76"/>
      <c r="CH23" s="76"/>
      <c r="CI23" s="76"/>
      <c r="CJ23" s="76"/>
      <c r="CK23" s="76"/>
      <c r="CL23" s="76"/>
      <c r="CM23" s="76"/>
      <c r="CN23" s="76"/>
      <c r="CO23" s="76"/>
      <c r="CP23" s="76"/>
      <c r="CQ23" s="76"/>
      <c r="CR23" s="76"/>
      <c r="CS23" s="76"/>
      <c r="CT23" s="76"/>
      <c r="CU23" s="76"/>
      <c r="CV23" s="76"/>
      <c r="CW23" s="76"/>
      <c r="CX23" s="76"/>
      <c r="CY23" s="76"/>
      <c r="CZ23" s="76"/>
      <c r="DA23" s="76"/>
      <c r="DB23" s="76"/>
      <c r="DC23" s="76"/>
      <c r="DD23" s="76"/>
      <c r="DE23" s="76"/>
      <c r="DF23" s="76"/>
      <c r="DG23" s="76"/>
      <c r="DH23" s="76"/>
      <c r="DI23" s="76"/>
      <c r="DJ23" s="76"/>
      <c r="DK23" s="76"/>
      <c r="DL23" s="76"/>
      <c r="DM23" s="76"/>
      <c r="DN23" s="76"/>
      <c r="DO23" s="76"/>
      <c r="DP23" s="76"/>
      <c r="DQ23" s="76"/>
      <c r="DR23" s="76"/>
      <c r="DS23" s="76"/>
      <c r="DT23" s="76"/>
      <c r="DU23" s="76"/>
      <c r="DV23" s="76"/>
      <c r="DW23" s="76"/>
      <c r="DX23" s="76"/>
      <c r="DY23" s="76"/>
      <c r="DZ23" s="76"/>
      <c r="EA23" s="76"/>
      <c r="EB23" s="76"/>
      <c r="EC23" s="76"/>
      <c r="ED23" s="76"/>
      <c r="EE23" s="76"/>
      <c r="EF23" s="76"/>
      <c r="EG23" s="76"/>
      <c r="EH23" s="76"/>
      <c r="EI23" s="76"/>
      <c r="EJ23" s="76"/>
      <c r="EK23" s="76"/>
      <c r="EL23" s="76"/>
      <c r="EM23" s="76"/>
      <c r="EN23" s="76"/>
      <c r="EO23" s="76"/>
      <c r="EP23" s="76"/>
      <c r="EQ23" s="76"/>
      <c r="ER23" s="76"/>
      <c r="ES23" s="76"/>
      <c r="ET23" s="76"/>
      <c r="EU23" s="76"/>
      <c r="EV23" s="76"/>
      <c r="EW23" s="76"/>
      <c r="EX23" s="76"/>
      <c r="EY23" s="76"/>
      <c r="EZ23" s="76"/>
      <c r="FA23" s="76"/>
      <c r="FB23" s="76"/>
      <c r="FC23" s="76"/>
      <c r="FD23" s="76"/>
      <c r="FE23" s="76"/>
      <c r="FF23" s="76"/>
      <c r="FG23" s="76"/>
      <c r="FH23" s="76"/>
      <c r="FI23" s="76"/>
      <c r="FJ23" s="76"/>
      <c r="FK23" s="76"/>
      <c r="FL23" s="76"/>
      <c r="FM23" s="76"/>
      <c r="FN23" s="76"/>
      <c r="FO23" s="76"/>
      <c r="FP23" s="76"/>
      <c r="FQ23" s="76"/>
      <c r="FR23" s="76"/>
      <c r="FS23" s="76"/>
      <c r="FT23" s="76"/>
      <c r="FU23" s="76"/>
      <c r="FV23" s="76"/>
      <c r="FW23" s="76"/>
      <c r="FX23" s="76"/>
      <c r="FY23" s="76"/>
      <c r="FZ23" s="76"/>
      <c r="GA23" s="76"/>
      <c r="GB23" s="76"/>
      <c r="GC23" s="76"/>
      <c r="GD23" s="76"/>
      <c r="GE23" s="76"/>
      <c r="GF23" s="76"/>
      <c r="GG23" s="76"/>
      <c r="GH23" s="76"/>
      <c r="GI23" s="76"/>
      <c r="GJ23" s="76"/>
      <c r="GK23" s="76"/>
      <c r="GL23" s="76"/>
      <c r="GM23" s="76"/>
      <c r="GN23" s="76"/>
      <c r="GO23" s="76"/>
      <c r="GP23" s="76"/>
      <c r="GQ23" s="76"/>
      <c r="GR23" s="76"/>
      <c r="GS23" s="76"/>
      <c r="GT23" s="76"/>
      <c r="GU23" s="76"/>
      <c r="GV23" s="76"/>
      <c r="GW23" s="76"/>
      <c r="GX23" s="76"/>
      <c r="GY23" s="76"/>
      <c r="GZ23" s="76"/>
      <c r="HA23" s="76"/>
      <c r="HB23" s="76"/>
      <c r="HC23" s="76"/>
      <c r="HD23" s="76"/>
      <c r="HE23" s="76"/>
      <c r="HF23" s="76"/>
      <c r="HG23" s="76"/>
      <c r="HH23" s="76"/>
      <c r="HI23" s="76"/>
      <c r="HJ23" s="76"/>
      <c r="HK23" s="76"/>
      <c r="HL23" s="76"/>
      <c r="HM23" s="76"/>
      <c r="HN23" s="76"/>
      <c r="HO23" s="76"/>
      <c r="HP23" s="76"/>
      <c r="HQ23" s="76"/>
      <c r="HR23" s="76"/>
      <c r="HS23" s="76"/>
      <c r="HT23" s="76"/>
      <c r="HU23" s="76"/>
      <c r="HV23" s="76"/>
      <c r="HW23" s="76"/>
      <c r="HX23" s="76"/>
      <c r="HY23" s="76"/>
      <c r="HZ23" s="76"/>
      <c r="IA23" s="76"/>
      <c r="IB23" s="76"/>
      <c r="IC23" s="76"/>
      <c r="ID23" s="76"/>
      <c r="IE23" s="76"/>
      <c r="IF23" s="76"/>
      <c r="IG23" s="76"/>
      <c r="IH23" s="76"/>
      <c r="II23" s="76"/>
      <c r="IJ23" s="76"/>
      <c r="IK23" s="76"/>
      <c r="IL23" s="76"/>
      <c r="IM23" s="76"/>
      <c r="IN23" s="76"/>
      <c r="IO23" s="76"/>
      <c r="IP23" s="76"/>
      <c r="IQ23" s="76"/>
      <c r="IR23" s="76"/>
      <c r="IS23" s="76"/>
      <c r="IT23" s="76"/>
      <c r="IU23" s="76"/>
      <c r="IV23" s="76"/>
    </row>
    <row r="24" spans="1:256" s="77" customFormat="1" ht="18" customHeight="1">
      <c r="A24" s="76"/>
      <c r="B24" s="105"/>
      <c r="C24" s="718" t="s">
        <v>227</v>
      </c>
      <c r="D24" s="718"/>
      <c r="E24" s="718"/>
      <c r="F24" s="718"/>
      <c r="G24" s="718"/>
      <c r="H24" s="718"/>
      <c r="I24" s="718"/>
      <c r="J24" s="718"/>
      <c r="K24" s="718"/>
      <c r="L24" s="718"/>
      <c r="M24" s="718"/>
      <c r="N24" s="718"/>
      <c r="O24" s="718"/>
      <c r="P24" s="718"/>
      <c r="Q24" s="718"/>
      <c r="R24" s="718"/>
      <c r="S24" s="718"/>
      <c r="T24" s="718"/>
      <c r="U24" s="718"/>
      <c r="V24" s="718"/>
      <c r="W24" s="718"/>
      <c r="X24" s="718"/>
      <c r="Y24" s="718"/>
      <c r="Z24" s="718"/>
      <c r="AA24" s="96"/>
      <c r="AB24" s="96"/>
      <c r="AC24" s="96"/>
      <c r="AD24" s="96"/>
      <c r="AE24" s="96"/>
      <c r="AF24" s="96"/>
      <c r="AG24" s="96"/>
      <c r="AH24" s="97"/>
      <c r="AI24" s="76"/>
      <c r="AJ24" s="76"/>
      <c r="AK24" s="76"/>
      <c r="AL24" s="76"/>
      <c r="AM24" s="76"/>
      <c r="AN24" s="76"/>
      <c r="AO24" s="76"/>
      <c r="AP24" s="76"/>
      <c r="AQ24" s="76"/>
      <c r="AR24" s="76"/>
      <c r="AS24" s="76"/>
      <c r="AT24" s="76"/>
      <c r="AU24" s="76"/>
      <c r="AV24" s="76"/>
      <c r="AW24" s="76"/>
      <c r="AX24" s="76"/>
      <c r="AY24" s="76"/>
      <c r="AZ24" s="76"/>
      <c r="BA24" s="76"/>
      <c r="BB24" s="76"/>
      <c r="BC24" s="76"/>
      <c r="BD24" s="76"/>
      <c r="BE24" s="76"/>
      <c r="BF24" s="76"/>
      <c r="BG24" s="76"/>
      <c r="BH24" s="76"/>
      <c r="BI24" s="76"/>
      <c r="BJ24" s="76"/>
      <c r="BK24" s="76"/>
      <c r="BL24" s="76"/>
      <c r="BM24" s="76"/>
      <c r="BN24" s="76"/>
      <c r="BO24" s="76"/>
      <c r="BP24" s="76"/>
      <c r="BQ24" s="76"/>
      <c r="BR24" s="76"/>
      <c r="BS24" s="76"/>
      <c r="BT24" s="76"/>
      <c r="BU24" s="76"/>
      <c r="BV24" s="76"/>
      <c r="BW24" s="76"/>
      <c r="BX24" s="76"/>
      <c r="BY24" s="76"/>
      <c r="BZ24" s="76"/>
      <c r="CA24" s="76"/>
      <c r="CB24" s="76"/>
      <c r="CC24" s="76"/>
      <c r="CD24" s="76"/>
      <c r="CE24" s="76"/>
      <c r="CF24" s="76"/>
      <c r="CG24" s="76"/>
      <c r="CH24" s="76"/>
      <c r="CI24" s="76"/>
      <c r="CJ24" s="76"/>
      <c r="CK24" s="76"/>
      <c r="CL24" s="76"/>
      <c r="CM24" s="76"/>
      <c r="CN24" s="76"/>
      <c r="CO24" s="76"/>
      <c r="CP24" s="76"/>
      <c r="CQ24" s="76"/>
      <c r="CR24" s="76"/>
      <c r="CS24" s="76"/>
      <c r="CT24" s="76"/>
      <c r="CU24" s="76"/>
      <c r="CV24" s="76"/>
      <c r="CW24" s="76"/>
      <c r="CX24" s="76"/>
      <c r="CY24" s="76"/>
      <c r="CZ24" s="76"/>
      <c r="DA24" s="76"/>
      <c r="DB24" s="76"/>
      <c r="DC24" s="76"/>
      <c r="DD24" s="76"/>
      <c r="DE24" s="76"/>
      <c r="DF24" s="76"/>
      <c r="DG24" s="76"/>
      <c r="DH24" s="76"/>
      <c r="DI24" s="76"/>
      <c r="DJ24" s="76"/>
      <c r="DK24" s="76"/>
      <c r="DL24" s="76"/>
      <c r="DM24" s="76"/>
      <c r="DN24" s="76"/>
      <c r="DO24" s="76"/>
      <c r="DP24" s="76"/>
      <c r="DQ24" s="76"/>
      <c r="DR24" s="76"/>
      <c r="DS24" s="76"/>
      <c r="DT24" s="76"/>
      <c r="DU24" s="76"/>
      <c r="DV24" s="76"/>
      <c r="DW24" s="76"/>
      <c r="DX24" s="76"/>
      <c r="DY24" s="76"/>
      <c r="DZ24" s="76"/>
      <c r="EA24" s="76"/>
      <c r="EB24" s="76"/>
      <c r="EC24" s="76"/>
      <c r="ED24" s="76"/>
      <c r="EE24" s="76"/>
      <c r="EF24" s="76"/>
      <c r="EG24" s="76"/>
      <c r="EH24" s="76"/>
      <c r="EI24" s="76"/>
      <c r="EJ24" s="76"/>
      <c r="EK24" s="76"/>
      <c r="EL24" s="76"/>
      <c r="EM24" s="76"/>
      <c r="EN24" s="76"/>
      <c r="EO24" s="76"/>
      <c r="EP24" s="76"/>
      <c r="EQ24" s="76"/>
      <c r="ER24" s="76"/>
      <c r="ES24" s="76"/>
      <c r="ET24" s="76"/>
      <c r="EU24" s="76"/>
      <c r="EV24" s="76"/>
      <c r="EW24" s="76"/>
      <c r="EX24" s="76"/>
      <c r="EY24" s="76"/>
      <c r="EZ24" s="76"/>
      <c r="FA24" s="76"/>
      <c r="FB24" s="76"/>
      <c r="FC24" s="76"/>
      <c r="FD24" s="76"/>
      <c r="FE24" s="76"/>
      <c r="FF24" s="76"/>
      <c r="FG24" s="76"/>
      <c r="FH24" s="76"/>
      <c r="FI24" s="76"/>
      <c r="FJ24" s="76"/>
      <c r="FK24" s="76"/>
      <c r="FL24" s="76"/>
      <c r="FM24" s="76"/>
      <c r="FN24" s="76"/>
      <c r="FO24" s="76"/>
      <c r="FP24" s="76"/>
      <c r="FQ24" s="76"/>
      <c r="FR24" s="76"/>
      <c r="FS24" s="76"/>
      <c r="FT24" s="76"/>
      <c r="FU24" s="76"/>
      <c r="FV24" s="76"/>
      <c r="FW24" s="76"/>
      <c r="FX24" s="76"/>
      <c r="FY24" s="76"/>
      <c r="FZ24" s="76"/>
      <c r="GA24" s="76"/>
      <c r="GB24" s="76"/>
      <c r="GC24" s="76"/>
      <c r="GD24" s="76"/>
      <c r="GE24" s="76"/>
      <c r="GF24" s="76"/>
      <c r="GG24" s="76"/>
      <c r="GH24" s="76"/>
      <c r="GI24" s="76"/>
      <c r="GJ24" s="76"/>
      <c r="GK24" s="76"/>
      <c r="GL24" s="76"/>
      <c r="GM24" s="76"/>
      <c r="GN24" s="76"/>
      <c r="GO24" s="76"/>
      <c r="GP24" s="76"/>
      <c r="GQ24" s="76"/>
      <c r="GR24" s="76"/>
      <c r="GS24" s="76"/>
      <c r="GT24" s="76"/>
      <c r="GU24" s="76"/>
      <c r="GV24" s="76"/>
      <c r="GW24" s="76"/>
      <c r="GX24" s="76"/>
      <c r="GY24" s="76"/>
      <c r="GZ24" s="76"/>
      <c r="HA24" s="76"/>
      <c r="HB24" s="76"/>
      <c r="HC24" s="76"/>
      <c r="HD24" s="76"/>
      <c r="HE24" s="76"/>
      <c r="HF24" s="76"/>
      <c r="HG24" s="76"/>
      <c r="HH24" s="76"/>
      <c r="HI24" s="76"/>
      <c r="HJ24" s="76"/>
      <c r="HK24" s="76"/>
      <c r="HL24" s="76"/>
      <c r="HM24" s="76"/>
      <c r="HN24" s="76"/>
      <c r="HO24" s="76"/>
      <c r="HP24" s="76"/>
      <c r="HQ24" s="76"/>
      <c r="HR24" s="76"/>
      <c r="HS24" s="76"/>
      <c r="HT24" s="76"/>
      <c r="HU24" s="76"/>
      <c r="HV24" s="76"/>
      <c r="HW24" s="76"/>
      <c r="HX24" s="76"/>
      <c r="HY24" s="76"/>
      <c r="HZ24" s="76"/>
      <c r="IA24" s="76"/>
      <c r="IB24" s="76"/>
      <c r="IC24" s="76"/>
      <c r="ID24" s="76"/>
      <c r="IE24" s="76"/>
      <c r="IF24" s="76"/>
      <c r="IG24" s="76"/>
      <c r="IH24" s="76"/>
      <c r="II24" s="76"/>
      <c r="IJ24" s="76"/>
      <c r="IK24" s="76"/>
      <c r="IL24" s="76"/>
      <c r="IM24" s="76"/>
      <c r="IN24" s="76"/>
      <c r="IO24" s="76"/>
      <c r="IP24" s="76"/>
      <c r="IQ24" s="76"/>
      <c r="IR24" s="76"/>
      <c r="IS24" s="76"/>
      <c r="IT24" s="76"/>
      <c r="IU24" s="76"/>
      <c r="IV24" s="76"/>
    </row>
    <row r="25" spans="1:256" s="77" customFormat="1" ht="18" customHeight="1">
      <c r="A25" s="76"/>
      <c r="B25" s="114"/>
      <c r="C25" s="719"/>
      <c r="D25" s="719"/>
      <c r="E25" s="719"/>
      <c r="F25" s="719"/>
      <c r="G25" s="719"/>
      <c r="H25" s="719"/>
      <c r="I25" s="719"/>
      <c r="J25" s="719"/>
      <c r="K25" s="719"/>
      <c r="L25" s="719"/>
      <c r="M25" s="719"/>
      <c r="N25" s="719"/>
      <c r="O25" s="719"/>
      <c r="P25" s="719"/>
      <c r="Q25" s="719"/>
      <c r="R25" s="719"/>
      <c r="S25" s="719"/>
      <c r="T25" s="719"/>
      <c r="U25" s="719"/>
      <c r="V25" s="719"/>
      <c r="W25" s="719"/>
      <c r="X25" s="719"/>
      <c r="Y25" s="719"/>
      <c r="Z25" s="719"/>
      <c r="AA25" s="114"/>
      <c r="AB25" s="94"/>
      <c r="AC25" s="94"/>
      <c r="AD25" s="94"/>
      <c r="AE25" s="94"/>
      <c r="AF25" s="94"/>
      <c r="AG25" s="94"/>
      <c r="AH25" s="122"/>
      <c r="AI25" s="76"/>
      <c r="AJ25" s="76"/>
      <c r="AK25" s="76"/>
      <c r="AL25" s="76"/>
      <c r="AM25" s="76"/>
      <c r="AN25" s="76"/>
      <c r="AO25" s="76"/>
      <c r="AP25" s="76"/>
      <c r="AQ25" s="76"/>
      <c r="AR25" s="76"/>
      <c r="AS25" s="76"/>
      <c r="AT25" s="76"/>
      <c r="AU25" s="76"/>
      <c r="AV25" s="76"/>
      <c r="AW25" s="76"/>
      <c r="AX25" s="76"/>
      <c r="AY25" s="76"/>
      <c r="AZ25" s="76"/>
      <c r="BA25" s="76"/>
      <c r="BB25" s="76"/>
      <c r="BC25" s="76"/>
      <c r="BD25" s="76"/>
      <c r="BE25" s="76"/>
      <c r="BF25" s="76"/>
      <c r="BG25" s="76"/>
      <c r="BH25" s="76"/>
      <c r="BI25" s="76"/>
      <c r="BJ25" s="76"/>
      <c r="BK25" s="76"/>
      <c r="BL25" s="76"/>
      <c r="BM25" s="76"/>
      <c r="BN25" s="76"/>
      <c r="BO25" s="76"/>
      <c r="BP25" s="76"/>
      <c r="BQ25" s="76"/>
      <c r="BR25" s="76"/>
      <c r="BS25" s="76"/>
      <c r="BT25" s="76"/>
      <c r="BU25" s="76"/>
      <c r="BV25" s="76"/>
      <c r="BW25" s="76"/>
      <c r="BX25" s="76"/>
      <c r="BY25" s="76"/>
      <c r="BZ25" s="76"/>
      <c r="CA25" s="76"/>
      <c r="CB25" s="76"/>
      <c r="CC25" s="76"/>
      <c r="CD25" s="76"/>
      <c r="CE25" s="76"/>
      <c r="CF25" s="76"/>
      <c r="CG25" s="76"/>
      <c r="CH25" s="76"/>
      <c r="CI25" s="76"/>
      <c r="CJ25" s="76"/>
      <c r="CK25" s="76"/>
      <c r="CL25" s="76"/>
      <c r="CM25" s="76"/>
      <c r="CN25" s="76"/>
      <c r="CO25" s="76"/>
      <c r="CP25" s="76"/>
      <c r="CQ25" s="76"/>
      <c r="CR25" s="76"/>
      <c r="CS25" s="76"/>
      <c r="CT25" s="76"/>
      <c r="CU25" s="76"/>
      <c r="CV25" s="76"/>
      <c r="CW25" s="76"/>
      <c r="CX25" s="76"/>
      <c r="CY25" s="76"/>
      <c r="CZ25" s="76"/>
      <c r="DA25" s="76"/>
      <c r="DB25" s="76"/>
      <c r="DC25" s="76"/>
      <c r="DD25" s="76"/>
      <c r="DE25" s="76"/>
      <c r="DF25" s="76"/>
      <c r="DG25" s="76"/>
      <c r="DH25" s="76"/>
      <c r="DI25" s="76"/>
      <c r="DJ25" s="76"/>
      <c r="DK25" s="76"/>
      <c r="DL25" s="76"/>
      <c r="DM25" s="76"/>
      <c r="DN25" s="76"/>
      <c r="DO25" s="76"/>
      <c r="DP25" s="76"/>
      <c r="DQ25" s="76"/>
      <c r="DR25" s="76"/>
      <c r="DS25" s="76"/>
      <c r="DT25" s="76"/>
      <c r="DU25" s="76"/>
      <c r="DV25" s="76"/>
      <c r="DW25" s="76"/>
      <c r="DX25" s="76"/>
      <c r="DY25" s="76"/>
      <c r="DZ25" s="76"/>
      <c r="EA25" s="76"/>
      <c r="EB25" s="76"/>
      <c r="EC25" s="76"/>
      <c r="ED25" s="76"/>
      <c r="EE25" s="76"/>
      <c r="EF25" s="76"/>
      <c r="EG25" s="76"/>
      <c r="EH25" s="76"/>
      <c r="EI25" s="76"/>
      <c r="EJ25" s="76"/>
      <c r="EK25" s="76"/>
      <c r="EL25" s="76"/>
      <c r="EM25" s="76"/>
      <c r="EN25" s="76"/>
      <c r="EO25" s="76"/>
      <c r="EP25" s="76"/>
      <c r="EQ25" s="76"/>
      <c r="ER25" s="76"/>
      <c r="ES25" s="76"/>
      <c r="ET25" s="76"/>
      <c r="EU25" s="76"/>
      <c r="EV25" s="76"/>
      <c r="EW25" s="76"/>
      <c r="EX25" s="76"/>
      <c r="EY25" s="76"/>
      <c r="EZ25" s="76"/>
      <c r="FA25" s="76"/>
      <c r="FB25" s="76"/>
      <c r="FC25" s="76"/>
      <c r="FD25" s="76"/>
      <c r="FE25" s="76"/>
      <c r="FF25" s="76"/>
      <c r="FG25" s="76"/>
      <c r="FH25" s="76"/>
      <c r="FI25" s="76"/>
      <c r="FJ25" s="76"/>
      <c r="FK25" s="76"/>
      <c r="FL25" s="76"/>
      <c r="FM25" s="76"/>
      <c r="FN25" s="76"/>
      <c r="FO25" s="76"/>
      <c r="FP25" s="76"/>
      <c r="FQ25" s="76"/>
      <c r="FR25" s="76"/>
      <c r="FS25" s="76"/>
      <c r="FT25" s="76"/>
      <c r="FU25" s="76"/>
      <c r="FV25" s="76"/>
      <c r="FW25" s="76"/>
      <c r="FX25" s="76"/>
      <c r="FY25" s="76"/>
      <c r="FZ25" s="76"/>
      <c r="GA25" s="76"/>
      <c r="GB25" s="76"/>
      <c r="GC25" s="76"/>
      <c r="GD25" s="76"/>
      <c r="GE25" s="76"/>
      <c r="GF25" s="76"/>
      <c r="GG25" s="76"/>
      <c r="GH25" s="76"/>
      <c r="GI25" s="76"/>
      <c r="GJ25" s="76"/>
      <c r="GK25" s="76"/>
      <c r="GL25" s="76"/>
      <c r="GM25" s="76"/>
      <c r="GN25" s="76"/>
      <c r="GO25" s="76"/>
      <c r="GP25" s="76"/>
      <c r="GQ25" s="76"/>
      <c r="GR25" s="76"/>
      <c r="GS25" s="76"/>
      <c r="GT25" s="76"/>
      <c r="GU25" s="76"/>
      <c r="GV25" s="76"/>
      <c r="GW25" s="76"/>
      <c r="GX25" s="76"/>
      <c r="GY25" s="76"/>
      <c r="GZ25" s="76"/>
      <c r="HA25" s="76"/>
      <c r="HB25" s="76"/>
      <c r="HC25" s="76"/>
      <c r="HD25" s="76"/>
      <c r="HE25" s="76"/>
      <c r="HF25" s="76"/>
      <c r="HG25" s="76"/>
      <c r="HH25" s="76"/>
      <c r="HI25" s="76"/>
      <c r="HJ25" s="76"/>
      <c r="HK25" s="76"/>
      <c r="HL25" s="76"/>
      <c r="HM25" s="76"/>
      <c r="HN25" s="76"/>
      <c r="HO25" s="76"/>
      <c r="HP25" s="76"/>
      <c r="HQ25" s="76"/>
      <c r="HR25" s="76"/>
      <c r="HS25" s="76"/>
      <c r="HT25" s="76"/>
      <c r="HU25" s="76"/>
      <c r="HV25" s="76"/>
      <c r="HW25" s="76"/>
      <c r="HX25" s="76"/>
      <c r="HY25" s="76"/>
      <c r="HZ25" s="76"/>
      <c r="IA25" s="76"/>
      <c r="IB25" s="76"/>
      <c r="IC25" s="76"/>
      <c r="ID25" s="76"/>
      <c r="IE25" s="76"/>
      <c r="IF25" s="76"/>
      <c r="IG25" s="76"/>
      <c r="IH25" s="76"/>
      <c r="II25" s="76"/>
      <c r="IJ25" s="76"/>
      <c r="IK25" s="76"/>
      <c r="IL25" s="76"/>
      <c r="IM25" s="76"/>
      <c r="IN25" s="76"/>
      <c r="IO25" s="76"/>
      <c r="IP25" s="76"/>
      <c r="IQ25" s="76"/>
      <c r="IR25" s="76"/>
      <c r="IS25" s="76"/>
      <c r="IT25" s="76"/>
      <c r="IU25" s="76"/>
      <c r="IV25" s="76"/>
    </row>
    <row r="26" spans="1:256" s="77" customFormat="1" ht="9" customHeight="1">
      <c r="A26" s="76"/>
      <c r="B26" s="114"/>
      <c r="C26" s="94"/>
      <c r="D26" s="94"/>
      <c r="E26" s="94"/>
      <c r="F26" s="94"/>
      <c r="G26" s="94"/>
      <c r="H26" s="94"/>
      <c r="I26" s="94"/>
      <c r="J26" s="94"/>
      <c r="K26" s="94"/>
      <c r="L26" s="94"/>
      <c r="M26" s="94"/>
      <c r="N26" s="94"/>
      <c r="O26" s="94"/>
      <c r="P26" s="94"/>
      <c r="Q26" s="94"/>
      <c r="R26" s="94"/>
      <c r="S26" s="94"/>
      <c r="T26" s="94"/>
      <c r="U26" s="94"/>
      <c r="V26" s="94"/>
      <c r="W26" s="94"/>
      <c r="X26" s="94"/>
      <c r="Y26" s="94"/>
      <c r="Z26" s="94"/>
      <c r="AA26" s="94"/>
      <c r="AB26" s="94"/>
      <c r="AC26" s="94"/>
      <c r="AD26" s="94"/>
      <c r="AE26" s="94"/>
      <c r="AF26" s="94"/>
      <c r="AG26" s="94"/>
      <c r="AH26" s="122"/>
      <c r="AI26" s="76"/>
      <c r="AJ26" s="76"/>
      <c r="AK26" s="76"/>
      <c r="AL26" s="76"/>
      <c r="AM26" s="76"/>
      <c r="AN26" s="76"/>
      <c r="AO26" s="76"/>
      <c r="AP26" s="76"/>
      <c r="AQ26" s="76"/>
      <c r="AR26" s="76"/>
      <c r="AS26" s="76"/>
      <c r="AT26" s="76"/>
      <c r="AU26" s="76"/>
      <c r="AV26" s="76"/>
      <c r="AW26" s="76"/>
      <c r="AX26" s="76"/>
      <c r="AY26" s="76"/>
      <c r="AZ26" s="76"/>
      <c r="BA26" s="76"/>
      <c r="BB26" s="76"/>
      <c r="BC26" s="76"/>
      <c r="BD26" s="76"/>
      <c r="BE26" s="76"/>
      <c r="BF26" s="76"/>
      <c r="BG26" s="76"/>
      <c r="BH26" s="76"/>
      <c r="BI26" s="76"/>
      <c r="BJ26" s="76"/>
      <c r="BK26" s="76"/>
      <c r="BL26" s="76"/>
      <c r="BM26" s="76"/>
      <c r="BN26" s="76"/>
      <c r="BO26" s="76"/>
      <c r="BP26" s="76"/>
      <c r="BQ26" s="76"/>
      <c r="BR26" s="76"/>
      <c r="BS26" s="76"/>
      <c r="BT26" s="76"/>
      <c r="BU26" s="76"/>
      <c r="BV26" s="76"/>
      <c r="BW26" s="76"/>
      <c r="BX26" s="76"/>
      <c r="BY26" s="76"/>
      <c r="BZ26" s="76"/>
      <c r="CA26" s="76"/>
      <c r="CB26" s="76"/>
      <c r="CC26" s="76"/>
      <c r="CD26" s="76"/>
      <c r="CE26" s="76"/>
      <c r="CF26" s="76"/>
      <c r="CG26" s="76"/>
      <c r="CH26" s="76"/>
      <c r="CI26" s="76"/>
      <c r="CJ26" s="76"/>
      <c r="CK26" s="76"/>
      <c r="CL26" s="76"/>
      <c r="CM26" s="76"/>
      <c r="CN26" s="76"/>
      <c r="CO26" s="76"/>
      <c r="CP26" s="76"/>
      <c r="CQ26" s="76"/>
      <c r="CR26" s="76"/>
      <c r="CS26" s="76"/>
      <c r="CT26" s="76"/>
      <c r="CU26" s="76"/>
      <c r="CV26" s="76"/>
      <c r="CW26" s="76"/>
      <c r="CX26" s="76"/>
      <c r="CY26" s="76"/>
      <c r="CZ26" s="76"/>
      <c r="DA26" s="76"/>
      <c r="DB26" s="76"/>
      <c r="DC26" s="76"/>
      <c r="DD26" s="76"/>
      <c r="DE26" s="76"/>
      <c r="DF26" s="76"/>
      <c r="DG26" s="76"/>
      <c r="DH26" s="76"/>
      <c r="DI26" s="76"/>
      <c r="DJ26" s="76"/>
      <c r="DK26" s="76"/>
      <c r="DL26" s="76"/>
      <c r="DM26" s="76"/>
      <c r="DN26" s="76"/>
      <c r="DO26" s="76"/>
      <c r="DP26" s="76"/>
      <c r="DQ26" s="76"/>
      <c r="DR26" s="76"/>
      <c r="DS26" s="76"/>
      <c r="DT26" s="76"/>
      <c r="DU26" s="76"/>
      <c r="DV26" s="76"/>
      <c r="DW26" s="76"/>
      <c r="DX26" s="76"/>
      <c r="DY26" s="76"/>
      <c r="DZ26" s="76"/>
      <c r="EA26" s="76"/>
      <c r="EB26" s="76"/>
      <c r="EC26" s="76"/>
      <c r="ED26" s="76"/>
      <c r="EE26" s="76"/>
      <c r="EF26" s="76"/>
      <c r="EG26" s="76"/>
      <c r="EH26" s="76"/>
      <c r="EI26" s="76"/>
      <c r="EJ26" s="76"/>
      <c r="EK26" s="76"/>
      <c r="EL26" s="76"/>
      <c r="EM26" s="76"/>
      <c r="EN26" s="76"/>
      <c r="EO26" s="76"/>
      <c r="EP26" s="76"/>
      <c r="EQ26" s="76"/>
      <c r="ER26" s="76"/>
      <c r="ES26" s="76"/>
      <c r="ET26" s="76"/>
      <c r="EU26" s="76"/>
      <c r="EV26" s="76"/>
      <c r="EW26" s="76"/>
      <c r="EX26" s="76"/>
      <c r="EY26" s="76"/>
      <c r="EZ26" s="76"/>
      <c r="FA26" s="76"/>
      <c r="FB26" s="76"/>
      <c r="FC26" s="76"/>
      <c r="FD26" s="76"/>
      <c r="FE26" s="76"/>
      <c r="FF26" s="76"/>
      <c r="FG26" s="76"/>
      <c r="FH26" s="76"/>
      <c r="FI26" s="76"/>
      <c r="FJ26" s="76"/>
      <c r="FK26" s="76"/>
      <c r="FL26" s="76"/>
      <c r="FM26" s="76"/>
      <c r="FN26" s="76"/>
      <c r="FO26" s="76"/>
      <c r="FP26" s="76"/>
      <c r="FQ26" s="76"/>
      <c r="FR26" s="76"/>
      <c r="FS26" s="76"/>
      <c r="FT26" s="76"/>
      <c r="FU26" s="76"/>
      <c r="FV26" s="76"/>
      <c r="FW26" s="76"/>
      <c r="FX26" s="76"/>
      <c r="FY26" s="76"/>
      <c r="FZ26" s="76"/>
      <c r="GA26" s="76"/>
      <c r="GB26" s="76"/>
      <c r="GC26" s="76"/>
      <c r="GD26" s="76"/>
      <c r="GE26" s="76"/>
      <c r="GF26" s="76"/>
      <c r="GG26" s="76"/>
      <c r="GH26" s="76"/>
      <c r="GI26" s="76"/>
      <c r="GJ26" s="76"/>
      <c r="GK26" s="76"/>
      <c r="GL26" s="76"/>
      <c r="GM26" s="76"/>
      <c r="GN26" s="76"/>
      <c r="GO26" s="76"/>
      <c r="GP26" s="76"/>
      <c r="GQ26" s="76"/>
      <c r="GR26" s="76"/>
      <c r="GS26" s="76"/>
      <c r="GT26" s="76"/>
      <c r="GU26" s="76"/>
      <c r="GV26" s="76"/>
      <c r="GW26" s="76"/>
      <c r="GX26" s="76"/>
      <c r="GY26" s="76"/>
      <c r="GZ26" s="76"/>
      <c r="HA26" s="76"/>
      <c r="HB26" s="76"/>
      <c r="HC26" s="76"/>
      <c r="HD26" s="76"/>
      <c r="HE26" s="76"/>
      <c r="HF26" s="76"/>
      <c r="HG26" s="76"/>
      <c r="HH26" s="76"/>
      <c r="HI26" s="76"/>
      <c r="HJ26" s="76"/>
      <c r="HK26" s="76"/>
      <c r="HL26" s="76"/>
      <c r="HM26" s="76"/>
      <c r="HN26" s="76"/>
      <c r="HO26" s="76"/>
      <c r="HP26" s="76"/>
      <c r="HQ26" s="76"/>
      <c r="HR26" s="76"/>
      <c r="HS26" s="76"/>
      <c r="HT26" s="76"/>
      <c r="HU26" s="76"/>
      <c r="HV26" s="76"/>
      <c r="HW26" s="76"/>
      <c r="HX26" s="76"/>
      <c r="HY26" s="76"/>
      <c r="HZ26" s="76"/>
      <c r="IA26" s="76"/>
      <c r="IB26" s="76"/>
      <c r="IC26" s="76"/>
      <c r="ID26" s="76"/>
      <c r="IE26" s="76"/>
      <c r="IF26" s="76"/>
      <c r="IG26" s="76"/>
      <c r="IH26" s="76"/>
      <c r="II26" s="76"/>
      <c r="IJ26" s="76"/>
      <c r="IK26" s="76"/>
      <c r="IL26" s="76"/>
      <c r="IM26" s="76"/>
      <c r="IN26" s="76"/>
      <c r="IO26" s="76"/>
      <c r="IP26" s="76"/>
      <c r="IQ26" s="76"/>
      <c r="IR26" s="76"/>
      <c r="IS26" s="76"/>
      <c r="IT26" s="76"/>
      <c r="IU26" s="76"/>
      <c r="IV26" s="76"/>
    </row>
    <row r="27" spans="1:256" s="77" customFormat="1" ht="27.75" customHeight="1">
      <c r="A27" s="76"/>
      <c r="B27" s="105"/>
      <c r="C27" s="709" t="s">
        <v>228</v>
      </c>
      <c r="D27" s="709"/>
      <c r="E27" s="709"/>
      <c r="F27" s="709"/>
      <c r="G27" s="709"/>
      <c r="H27" s="709"/>
      <c r="I27" s="709"/>
      <c r="J27" s="709"/>
      <c r="K27" s="703"/>
      <c r="L27" s="703"/>
      <c r="M27" s="703"/>
      <c r="N27" s="703"/>
      <c r="O27" s="703"/>
      <c r="P27" s="703"/>
      <c r="Q27" s="703"/>
      <c r="R27" s="703" t="s">
        <v>202</v>
      </c>
      <c r="S27" s="703"/>
      <c r="T27" s="703"/>
      <c r="U27" s="703"/>
      <c r="V27" s="703"/>
      <c r="W27" s="703"/>
      <c r="X27" s="703"/>
      <c r="Y27" s="703"/>
      <c r="Z27" s="703" t="s">
        <v>229</v>
      </c>
      <c r="AA27" s="703"/>
      <c r="AB27" s="703"/>
      <c r="AC27" s="703"/>
      <c r="AD27" s="703"/>
      <c r="AE27" s="703"/>
      <c r="AF27" s="703"/>
      <c r="AG27" s="705" t="s">
        <v>204</v>
      </c>
      <c r="AH27" s="97"/>
      <c r="AI27" s="76"/>
      <c r="AJ27" s="76"/>
      <c r="AK27" s="76"/>
      <c r="AL27" s="76"/>
      <c r="AM27" s="76"/>
      <c r="AN27" s="76"/>
      <c r="AO27" s="76"/>
      <c r="AP27" s="76"/>
      <c r="AQ27" s="76"/>
      <c r="AR27" s="76"/>
      <c r="AS27" s="76"/>
      <c r="AT27" s="76"/>
      <c r="AU27" s="76"/>
      <c r="AV27" s="76"/>
      <c r="AW27" s="76"/>
      <c r="AX27" s="76"/>
      <c r="AY27" s="76"/>
      <c r="AZ27" s="76"/>
      <c r="BA27" s="76"/>
      <c r="BB27" s="76"/>
      <c r="BC27" s="76"/>
      <c r="BD27" s="76"/>
      <c r="BE27" s="76"/>
      <c r="BF27" s="76"/>
      <c r="BG27" s="76"/>
      <c r="BH27" s="76"/>
      <c r="BI27" s="76"/>
      <c r="BJ27" s="76"/>
      <c r="BK27" s="76"/>
      <c r="BL27" s="76"/>
      <c r="BM27" s="76"/>
      <c r="BN27" s="76"/>
      <c r="BO27" s="76"/>
      <c r="BP27" s="76"/>
      <c r="BQ27" s="76"/>
      <c r="BR27" s="76"/>
      <c r="BS27" s="76"/>
      <c r="BT27" s="76"/>
      <c r="BU27" s="76"/>
      <c r="BV27" s="76"/>
      <c r="BW27" s="76"/>
      <c r="BX27" s="76"/>
      <c r="BY27" s="76"/>
      <c r="BZ27" s="76"/>
      <c r="CA27" s="76"/>
      <c r="CB27" s="76"/>
      <c r="CC27" s="76"/>
      <c r="CD27" s="76"/>
      <c r="CE27" s="76"/>
      <c r="CF27" s="76"/>
      <c r="CG27" s="76"/>
      <c r="CH27" s="76"/>
      <c r="CI27" s="76"/>
      <c r="CJ27" s="76"/>
      <c r="CK27" s="76"/>
      <c r="CL27" s="76"/>
      <c r="CM27" s="76"/>
      <c r="CN27" s="76"/>
      <c r="CO27" s="76"/>
      <c r="CP27" s="76"/>
      <c r="CQ27" s="76"/>
      <c r="CR27" s="76"/>
      <c r="CS27" s="76"/>
      <c r="CT27" s="76"/>
      <c r="CU27" s="76"/>
      <c r="CV27" s="76"/>
      <c r="CW27" s="76"/>
      <c r="CX27" s="76"/>
      <c r="CY27" s="76"/>
      <c r="CZ27" s="76"/>
      <c r="DA27" s="76"/>
      <c r="DB27" s="76"/>
      <c r="DC27" s="76"/>
      <c r="DD27" s="76"/>
      <c r="DE27" s="76"/>
      <c r="DF27" s="76"/>
      <c r="DG27" s="76"/>
      <c r="DH27" s="76"/>
      <c r="DI27" s="76"/>
      <c r="DJ27" s="76"/>
      <c r="DK27" s="76"/>
      <c r="DL27" s="76"/>
      <c r="DM27" s="76"/>
      <c r="DN27" s="76"/>
      <c r="DO27" s="76"/>
      <c r="DP27" s="76"/>
      <c r="DQ27" s="76"/>
      <c r="DR27" s="76"/>
      <c r="DS27" s="76"/>
      <c r="DT27" s="76"/>
      <c r="DU27" s="76"/>
      <c r="DV27" s="76"/>
      <c r="DW27" s="76"/>
      <c r="DX27" s="76"/>
      <c r="DY27" s="76"/>
      <c r="DZ27" s="76"/>
      <c r="EA27" s="76"/>
      <c r="EB27" s="76"/>
      <c r="EC27" s="76"/>
      <c r="ED27" s="76"/>
      <c r="EE27" s="76"/>
      <c r="EF27" s="76"/>
      <c r="EG27" s="76"/>
      <c r="EH27" s="76"/>
      <c r="EI27" s="76"/>
      <c r="EJ27" s="76"/>
      <c r="EK27" s="76"/>
      <c r="EL27" s="76"/>
      <c r="EM27" s="76"/>
      <c r="EN27" s="76"/>
      <c r="EO27" s="76"/>
      <c r="EP27" s="76"/>
      <c r="EQ27" s="76"/>
      <c r="ER27" s="76"/>
      <c r="ES27" s="76"/>
      <c r="ET27" s="76"/>
      <c r="EU27" s="76"/>
      <c r="EV27" s="76"/>
      <c r="EW27" s="76"/>
      <c r="EX27" s="76"/>
      <c r="EY27" s="76"/>
      <c r="EZ27" s="76"/>
      <c r="FA27" s="76"/>
      <c r="FB27" s="76"/>
      <c r="FC27" s="76"/>
      <c r="FD27" s="76"/>
      <c r="FE27" s="76"/>
      <c r="FF27" s="76"/>
      <c r="FG27" s="76"/>
      <c r="FH27" s="76"/>
      <c r="FI27" s="76"/>
      <c r="FJ27" s="76"/>
      <c r="FK27" s="76"/>
      <c r="FL27" s="76"/>
      <c r="FM27" s="76"/>
      <c r="FN27" s="76"/>
      <c r="FO27" s="76"/>
      <c r="FP27" s="76"/>
      <c r="FQ27" s="76"/>
      <c r="FR27" s="76"/>
      <c r="FS27" s="76"/>
      <c r="FT27" s="76"/>
      <c r="FU27" s="76"/>
      <c r="FV27" s="76"/>
      <c r="FW27" s="76"/>
      <c r="FX27" s="76"/>
      <c r="FY27" s="76"/>
      <c r="FZ27" s="76"/>
      <c r="GA27" s="76"/>
      <c r="GB27" s="76"/>
      <c r="GC27" s="76"/>
      <c r="GD27" s="76"/>
      <c r="GE27" s="76"/>
      <c r="GF27" s="76"/>
      <c r="GG27" s="76"/>
      <c r="GH27" s="76"/>
      <c r="GI27" s="76"/>
      <c r="GJ27" s="76"/>
      <c r="GK27" s="76"/>
      <c r="GL27" s="76"/>
      <c r="GM27" s="76"/>
      <c r="GN27" s="76"/>
      <c r="GO27" s="76"/>
      <c r="GP27" s="76"/>
      <c r="GQ27" s="76"/>
      <c r="GR27" s="76"/>
      <c r="GS27" s="76"/>
      <c r="GT27" s="76"/>
      <c r="GU27" s="76"/>
      <c r="GV27" s="76"/>
      <c r="GW27" s="76"/>
      <c r="GX27" s="76"/>
      <c r="GY27" s="76"/>
      <c r="GZ27" s="76"/>
      <c r="HA27" s="76"/>
      <c r="HB27" s="76"/>
      <c r="HC27" s="76"/>
      <c r="HD27" s="76"/>
      <c r="HE27" s="76"/>
      <c r="HF27" s="76"/>
      <c r="HG27" s="76"/>
      <c r="HH27" s="76"/>
      <c r="HI27" s="76"/>
      <c r="HJ27" s="76"/>
      <c r="HK27" s="76"/>
      <c r="HL27" s="76"/>
      <c r="HM27" s="76"/>
      <c r="HN27" s="76"/>
      <c r="HO27" s="76"/>
      <c r="HP27" s="76"/>
      <c r="HQ27" s="76"/>
      <c r="HR27" s="76"/>
      <c r="HS27" s="76"/>
      <c r="HT27" s="76"/>
      <c r="HU27" s="76"/>
      <c r="HV27" s="76"/>
      <c r="HW27" s="76"/>
      <c r="HX27" s="76"/>
      <c r="HY27" s="76"/>
      <c r="HZ27" s="76"/>
      <c r="IA27" s="76"/>
      <c r="IB27" s="76"/>
      <c r="IC27" s="76"/>
      <c r="ID27" s="76"/>
      <c r="IE27" s="76"/>
      <c r="IF27" s="76"/>
      <c r="IG27" s="76"/>
      <c r="IH27" s="76"/>
      <c r="II27" s="76"/>
      <c r="IJ27" s="76"/>
      <c r="IK27" s="76"/>
      <c r="IL27" s="76"/>
      <c r="IM27" s="76"/>
      <c r="IN27" s="76"/>
      <c r="IO27" s="76"/>
      <c r="IP27" s="76"/>
      <c r="IQ27" s="76"/>
      <c r="IR27" s="76"/>
      <c r="IS27" s="76"/>
      <c r="IT27" s="76"/>
      <c r="IU27" s="76"/>
      <c r="IV27" s="76"/>
    </row>
    <row r="28" spans="1:256" s="77" customFormat="1" ht="27.75" customHeight="1">
      <c r="A28" s="76"/>
      <c r="B28" s="105"/>
      <c r="C28" s="709"/>
      <c r="D28" s="709"/>
      <c r="E28" s="709"/>
      <c r="F28" s="709"/>
      <c r="G28" s="709"/>
      <c r="H28" s="709"/>
      <c r="I28" s="709"/>
      <c r="J28" s="709"/>
      <c r="K28" s="704"/>
      <c r="L28" s="704"/>
      <c r="M28" s="704"/>
      <c r="N28" s="704"/>
      <c r="O28" s="704"/>
      <c r="P28" s="704"/>
      <c r="Q28" s="704"/>
      <c r="R28" s="704"/>
      <c r="S28" s="704"/>
      <c r="T28" s="704"/>
      <c r="U28" s="704"/>
      <c r="V28" s="704"/>
      <c r="W28" s="704"/>
      <c r="X28" s="704"/>
      <c r="Y28" s="704"/>
      <c r="Z28" s="704"/>
      <c r="AA28" s="704"/>
      <c r="AB28" s="704"/>
      <c r="AC28" s="704"/>
      <c r="AD28" s="704"/>
      <c r="AE28" s="704"/>
      <c r="AF28" s="704"/>
      <c r="AG28" s="706"/>
      <c r="AH28" s="97"/>
      <c r="AI28" s="76"/>
      <c r="AJ28" s="76"/>
      <c r="AK28" s="76"/>
      <c r="AL28" s="76"/>
      <c r="AM28" s="76"/>
      <c r="AN28" s="76"/>
      <c r="AO28" s="76"/>
      <c r="AP28" s="76"/>
      <c r="AQ28" s="76"/>
      <c r="AR28" s="76"/>
      <c r="AS28" s="76"/>
      <c r="AT28" s="76"/>
      <c r="AU28" s="76"/>
      <c r="AV28" s="76"/>
      <c r="AW28" s="76"/>
      <c r="AX28" s="76"/>
      <c r="AY28" s="76"/>
      <c r="AZ28" s="76"/>
      <c r="BA28" s="76"/>
      <c r="BB28" s="76"/>
      <c r="BC28" s="76"/>
      <c r="BD28" s="76"/>
      <c r="BE28" s="76"/>
      <c r="BF28" s="76"/>
      <c r="BG28" s="76"/>
      <c r="BH28" s="76"/>
      <c r="BI28" s="76"/>
      <c r="BJ28" s="76"/>
      <c r="BK28" s="76"/>
      <c r="BL28" s="76"/>
      <c r="BM28" s="76"/>
      <c r="BN28" s="76"/>
      <c r="BO28" s="76"/>
      <c r="BP28" s="76"/>
      <c r="BQ28" s="76"/>
      <c r="BR28" s="76"/>
      <c r="BS28" s="76"/>
      <c r="BT28" s="76"/>
      <c r="BU28" s="76"/>
      <c r="BV28" s="76"/>
      <c r="BW28" s="76"/>
      <c r="BX28" s="76"/>
      <c r="BY28" s="76"/>
      <c r="BZ28" s="76"/>
      <c r="CA28" s="76"/>
      <c r="CB28" s="76"/>
      <c r="CC28" s="76"/>
      <c r="CD28" s="76"/>
      <c r="CE28" s="76"/>
      <c r="CF28" s="76"/>
      <c r="CG28" s="76"/>
      <c r="CH28" s="76"/>
      <c r="CI28" s="76"/>
      <c r="CJ28" s="76"/>
      <c r="CK28" s="76"/>
      <c r="CL28" s="76"/>
      <c r="CM28" s="76"/>
      <c r="CN28" s="76"/>
      <c r="CO28" s="76"/>
      <c r="CP28" s="76"/>
      <c r="CQ28" s="76"/>
      <c r="CR28" s="76"/>
      <c r="CS28" s="76"/>
      <c r="CT28" s="76"/>
      <c r="CU28" s="76"/>
      <c r="CV28" s="76"/>
      <c r="CW28" s="76"/>
      <c r="CX28" s="76"/>
      <c r="CY28" s="76"/>
      <c r="CZ28" s="76"/>
      <c r="DA28" s="76"/>
      <c r="DB28" s="76"/>
      <c r="DC28" s="76"/>
      <c r="DD28" s="76"/>
      <c r="DE28" s="76"/>
      <c r="DF28" s="76"/>
      <c r="DG28" s="76"/>
      <c r="DH28" s="76"/>
      <c r="DI28" s="76"/>
      <c r="DJ28" s="76"/>
      <c r="DK28" s="76"/>
      <c r="DL28" s="76"/>
      <c r="DM28" s="76"/>
      <c r="DN28" s="76"/>
      <c r="DO28" s="76"/>
      <c r="DP28" s="76"/>
      <c r="DQ28" s="76"/>
      <c r="DR28" s="76"/>
      <c r="DS28" s="76"/>
      <c r="DT28" s="76"/>
      <c r="DU28" s="76"/>
      <c r="DV28" s="76"/>
      <c r="DW28" s="76"/>
      <c r="DX28" s="76"/>
      <c r="DY28" s="76"/>
      <c r="DZ28" s="76"/>
      <c r="EA28" s="76"/>
      <c r="EB28" s="76"/>
      <c r="EC28" s="76"/>
      <c r="ED28" s="76"/>
      <c r="EE28" s="76"/>
      <c r="EF28" s="76"/>
      <c r="EG28" s="76"/>
      <c r="EH28" s="76"/>
      <c r="EI28" s="76"/>
      <c r="EJ28" s="76"/>
      <c r="EK28" s="76"/>
      <c r="EL28" s="76"/>
      <c r="EM28" s="76"/>
      <c r="EN28" s="76"/>
      <c r="EO28" s="76"/>
      <c r="EP28" s="76"/>
      <c r="EQ28" s="76"/>
      <c r="ER28" s="76"/>
      <c r="ES28" s="76"/>
      <c r="ET28" s="76"/>
      <c r="EU28" s="76"/>
      <c r="EV28" s="76"/>
      <c r="EW28" s="76"/>
      <c r="EX28" s="76"/>
      <c r="EY28" s="76"/>
      <c r="EZ28" s="76"/>
      <c r="FA28" s="76"/>
      <c r="FB28" s="76"/>
      <c r="FC28" s="76"/>
      <c r="FD28" s="76"/>
      <c r="FE28" s="76"/>
      <c r="FF28" s="76"/>
      <c r="FG28" s="76"/>
      <c r="FH28" s="76"/>
      <c r="FI28" s="76"/>
      <c r="FJ28" s="76"/>
      <c r="FK28" s="76"/>
      <c r="FL28" s="76"/>
      <c r="FM28" s="76"/>
      <c r="FN28" s="76"/>
      <c r="FO28" s="76"/>
      <c r="FP28" s="76"/>
      <c r="FQ28" s="76"/>
      <c r="FR28" s="76"/>
      <c r="FS28" s="76"/>
      <c r="FT28" s="76"/>
      <c r="FU28" s="76"/>
      <c r="FV28" s="76"/>
      <c r="FW28" s="76"/>
      <c r="FX28" s="76"/>
      <c r="FY28" s="76"/>
      <c r="FZ28" s="76"/>
      <c r="GA28" s="76"/>
      <c r="GB28" s="76"/>
      <c r="GC28" s="76"/>
      <c r="GD28" s="76"/>
      <c r="GE28" s="76"/>
      <c r="GF28" s="76"/>
      <c r="GG28" s="76"/>
      <c r="GH28" s="76"/>
      <c r="GI28" s="76"/>
      <c r="GJ28" s="76"/>
      <c r="GK28" s="76"/>
      <c r="GL28" s="76"/>
      <c r="GM28" s="76"/>
      <c r="GN28" s="76"/>
      <c r="GO28" s="76"/>
      <c r="GP28" s="76"/>
      <c r="GQ28" s="76"/>
      <c r="GR28" s="76"/>
      <c r="GS28" s="76"/>
      <c r="GT28" s="76"/>
      <c r="GU28" s="76"/>
      <c r="GV28" s="76"/>
      <c r="GW28" s="76"/>
      <c r="GX28" s="76"/>
      <c r="GY28" s="76"/>
      <c r="GZ28" s="76"/>
      <c r="HA28" s="76"/>
      <c r="HB28" s="76"/>
      <c r="HC28" s="76"/>
      <c r="HD28" s="76"/>
      <c r="HE28" s="76"/>
      <c r="HF28" s="76"/>
      <c r="HG28" s="76"/>
      <c r="HH28" s="76"/>
      <c r="HI28" s="76"/>
      <c r="HJ28" s="76"/>
      <c r="HK28" s="76"/>
      <c r="HL28" s="76"/>
      <c r="HM28" s="76"/>
      <c r="HN28" s="76"/>
      <c r="HO28" s="76"/>
      <c r="HP28" s="76"/>
      <c r="HQ28" s="76"/>
      <c r="HR28" s="76"/>
      <c r="HS28" s="76"/>
      <c r="HT28" s="76"/>
      <c r="HU28" s="76"/>
      <c r="HV28" s="76"/>
      <c r="HW28" s="76"/>
      <c r="HX28" s="76"/>
      <c r="HY28" s="76"/>
      <c r="HZ28" s="76"/>
      <c r="IA28" s="76"/>
      <c r="IB28" s="76"/>
      <c r="IC28" s="76"/>
      <c r="ID28" s="76"/>
      <c r="IE28" s="76"/>
      <c r="IF28" s="76"/>
      <c r="IG28" s="76"/>
      <c r="IH28" s="76"/>
      <c r="II28" s="76"/>
      <c r="IJ28" s="76"/>
      <c r="IK28" s="76"/>
      <c r="IL28" s="76"/>
      <c r="IM28" s="76"/>
      <c r="IN28" s="76"/>
      <c r="IO28" s="76"/>
      <c r="IP28" s="76"/>
      <c r="IQ28" s="76"/>
      <c r="IR28" s="76"/>
      <c r="IS28" s="76"/>
      <c r="IT28" s="76"/>
      <c r="IU28" s="76"/>
      <c r="IV28" s="76"/>
    </row>
    <row r="29" spans="1:256" s="77" customFormat="1" ht="9" customHeight="1">
      <c r="A29" s="76"/>
      <c r="B29" s="99"/>
      <c r="C29" s="100"/>
      <c r="D29" s="100"/>
      <c r="E29" s="100"/>
      <c r="F29" s="100"/>
      <c r="G29" s="100"/>
      <c r="H29" s="100"/>
      <c r="I29" s="100"/>
      <c r="J29" s="100"/>
      <c r="K29" s="100"/>
      <c r="L29" s="100"/>
      <c r="M29" s="100"/>
      <c r="N29" s="100"/>
      <c r="O29" s="100"/>
      <c r="P29" s="100"/>
      <c r="Q29" s="100"/>
      <c r="R29" s="100"/>
      <c r="S29" s="100"/>
      <c r="T29" s="100"/>
      <c r="U29" s="100"/>
      <c r="V29" s="100"/>
      <c r="W29" s="100"/>
      <c r="X29" s="100"/>
      <c r="Y29" s="100"/>
      <c r="Z29" s="100"/>
      <c r="AA29" s="100"/>
      <c r="AB29" s="100"/>
      <c r="AC29" s="100"/>
      <c r="AD29" s="100"/>
      <c r="AE29" s="100"/>
      <c r="AF29" s="100"/>
      <c r="AG29" s="100"/>
      <c r="AH29" s="101"/>
      <c r="AI29" s="76"/>
      <c r="AJ29" s="76"/>
      <c r="AK29" s="76"/>
      <c r="AL29" s="76"/>
      <c r="AM29" s="76"/>
      <c r="AN29" s="76"/>
      <c r="AO29" s="76"/>
      <c r="AP29" s="76"/>
      <c r="AQ29" s="76"/>
      <c r="AR29" s="76"/>
      <c r="AS29" s="76"/>
      <c r="AT29" s="76"/>
      <c r="AU29" s="76"/>
      <c r="AV29" s="76"/>
      <c r="AW29" s="76"/>
      <c r="AX29" s="76"/>
      <c r="AY29" s="76"/>
      <c r="AZ29" s="76"/>
      <c r="BA29" s="76"/>
      <c r="BB29" s="76"/>
      <c r="BC29" s="76"/>
      <c r="BD29" s="76"/>
      <c r="BE29" s="76"/>
      <c r="BF29" s="76"/>
      <c r="BG29" s="76"/>
      <c r="BH29" s="76"/>
      <c r="BI29" s="76"/>
      <c r="BJ29" s="76"/>
      <c r="BK29" s="76"/>
      <c r="BL29" s="76"/>
      <c r="BM29" s="76"/>
      <c r="BN29" s="76"/>
      <c r="BO29" s="76"/>
      <c r="BP29" s="76"/>
      <c r="BQ29" s="76"/>
      <c r="BR29" s="76"/>
      <c r="BS29" s="76"/>
      <c r="BT29" s="76"/>
      <c r="BU29" s="76"/>
      <c r="BV29" s="76"/>
      <c r="BW29" s="76"/>
      <c r="BX29" s="76"/>
      <c r="BY29" s="76"/>
      <c r="BZ29" s="76"/>
      <c r="CA29" s="76"/>
      <c r="CB29" s="76"/>
      <c r="CC29" s="76"/>
      <c r="CD29" s="76"/>
      <c r="CE29" s="76"/>
      <c r="CF29" s="76"/>
      <c r="CG29" s="76"/>
      <c r="CH29" s="76"/>
      <c r="CI29" s="76"/>
      <c r="CJ29" s="76"/>
      <c r="CK29" s="76"/>
      <c r="CL29" s="76"/>
      <c r="CM29" s="76"/>
      <c r="CN29" s="76"/>
      <c r="CO29" s="76"/>
      <c r="CP29" s="76"/>
      <c r="CQ29" s="76"/>
      <c r="CR29" s="76"/>
      <c r="CS29" s="76"/>
      <c r="CT29" s="76"/>
      <c r="CU29" s="76"/>
      <c r="CV29" s="76"/>
      <c r="CW29" s="76"/>
      <c r="CX29" s="76"/>
      <c r="CY29" s="76"/>
      <c r="CZ29" s="76"/>
      <c r="DA29" s="76"/>
      <c r="DB29" s="76"/>
      <c r="DC29" s="76"/>
      <c r="DD29" s="76"/>
      <c r="DE29" s="76"/>
      <c r="DF29" s="76"/>
      <c r="DG29" s="76"/>
      <c r="DH29" s="76"/>
      <c r="DI29" s="76"/>
      <c r="DJ29" s="76"/>
      <c r="DK29" s="76"/>
      <c r="DL29" s="76"/>
      <c r="DM29" s="76"/>
      <c r="DN29" s="76"/>
      <c r="DO29" s="76"/>
      <c r="DP29" s="76"/>
      <c r="DQ29" s="76"/>
      <c r="DR29" s="76"/>
      <c r="DS29" s="76"/>
      <c r="DT29" s="76"/>
      <c r="DU29" s="76"/>
      <c r="DV29" s="76"/>
      <c r="DW29" s="76"/>
      <c r="DX29" s="76"/>
      <c r="DY29" s="76"/>
      <c r="DZ29" s="76"/>
      <c r="EA29" s="76"/>
      <c r="EB29" s="76"/>
      <c r="EC29" s="76"/>
      <c r="ED29" s="76"/>
      <c r="EE29" s="76"/>
      <c r="EF29" s="76"/>
      <c r="EG29" s="76"/>
      <c r="EH29" s="76"/>
      <c r="EI29" s="76"/>
      <c r="EJ29" s="76"/>
      <c r="EK29" s="76"/>
      <c r="EL29" s="76"/>
      <c r="EM29" s="76"/>
      <c r="EN29" s="76"/>
      <c r="EO29" s="76"/>
      <c r="EP29" s="76"/>
      <c r="EQ29" s="76"/>
      <c r="ER29" s="76"/>
      <c r="ES29" s="76"/>
      <c r="ET29" s="76"/>
      <c r="EU29" s="76"/>
      <c r="EV29" s="76"/>
      <c r="EW29" s="76"/>
      <c r="EX29" s="76"/>
      <c r="EY29" s="76"/>
      <c r="EZ29" s="76"/>
      <c r="FA29" s="76"/>
      <c r="FB29" s="76"/>
      <c r="FC29" s="76"/>
      <c r="FD29" s="76"/>
      <c r="FE29" s="76"/>
      <c r="FF29" s="76"/>
      <c r="FG29" s="76"/>
      <c r="FH29" s="76"/>
      <c r="FI29" s="76"/>
      <c r="FJ29" s="76"/>
      <c r="FK29" s="76"/>
      <c r="FL29" s="76"/>
      <c r="FM29" s="76"/>
      <c r="FN29" s="76"/>
      <c r="FO29" s="76"/>
      <c r="FP29" s="76"/>
      <c r="FQ29" s="76"/>
      <c r="FR29" s="76"/>
      <c r="FS29" s="76"/>
      <c r="FT29" s="76"/>
      <c r="FU29" s="76"/>
      <c r="FV29" s="76"/>
      <c r="FW29" s="76"/>
      <c r="FX29" s="76"/>
      <c r="FY29" s="76"/>
      <c r="FZ29" s="76"/>
      <c r="GA29" s="76"/>
      <c r="GB29" s="76"/>
      <c r="GC29" s="76"/>
      <c r="GD29" s="76"/>
      <c r="GE29" s="76"/>
      <c r="GF29" s="76"/>
      <c r="GG29" s="76"/>
      <c r="GH29" s="76"/>
      <c r="GI29" s="76"/>
      <c r="GJ29" s="76"/>
      <c r="GK29" s="76"/>
      <c r="GL29" s="76"/>
      <c r="GM29" s="76"/>
      <c r="GN29" s="76"/>
      <c r="GO29" s="76"/>
      <c r="GP29" s="76"/>
      <c r="GQ29" s="76"/>
      <c r="GR29" s="76"/>
      <c r="GS29" s="76"/>
      <c r="GT29" s="76"/>
      <c r="GU29" s="76"/>
      <c r="GV29" s="76"/>
      <c r="GW29" s="76"/>
      <c r="GX29" s="76"/>
      <c r="GY29" s="76"/>
      <c r="GZ29" s="76"/>
      <c r="HA29" s="76"/>
      <c r="HB29" s="76"/>
      <c r="HC29" s="76"/>
      <c r="HD29" s="76"/>
      <c r="HE29" s="76"/>
      <c r="HF29" s="76"/>
      <c r="HG29" s="76"/>
      <c r="HH29" s="76"/>
      <c r="HI29" s="76"/>
      <c r="HJ29" s="76"/>
      <c r="HK29" s="76"/>
      <c r="HL29" s="76"/>
      <c r="HM29" s="76"/>
      <c r="HN29" s="76"/>
      <c r="HO29" s="76"/>
      <c r="HP29" s="76"/>
      <c r="HQ29" s="76"/>
      <c r="HR29" s="76"/>
      <c r="HS29" s="76"/>
      <c r="HT29" s="76"/>
      <c r="HU29" s="76"/>
      <c r="HV29" s="76"/>
      <c r="HW29" s="76"/>
      <c r="HX29" s="76"/>
      <c r="HY29" s="76"/>
      <c r="HZ29" s="76"/>
      <c r="IA29" s="76"/>
      <c r="IB29" s="76"/>
      <c r="IC29" s="76"/>
      <c r="ID29" s="76"/>
      <c r="IE29" s="76"/>
      <c r="IF29" s="76"/>
      <c r="IG29" s="76"/>
      <c r="IH29" s="76"/>
      <c r="II29" s="76"/>
      <c r="IJ29" s="76"/>
      <c r="IK29" s="76"/>
      <c r="IL29" s="76"/>
      <c r="IM29" s="76"/>
      <c r="IN29" s="76"/>
      <c r="IO29" s="76"/>
      <c r="IP29" s="76"/>
      <c r="IQ29" s="76"/>
      <c r="IR29" s="76"/>
      <c r="IS29" s="76"/>
      <c r="IT29" s="76"/>
      <c r="IU29" s="76"/>
      <c r="IV29" s="76"/>
    </row>
    <row r="30" spans="1:256" s="77" customFormat="1" ht="9" customHeight="1">
      <c r="A30" s="76"/>
      <c r="B30" s="76"/>
      <c r="C30" s="76"/>
      <c r="D30" s="76"/>
      <c r="E30" s="76"/>
      <c r="F30" s="76"/>
      <c r="G30" s="76"/>
      <c r="H30" s="76"/>
      <c r="I30" s="76"/>
      <c r="J30" s="76"/>
      <c r="K30" s="76"/>
      <c r="L30" s="76"/>
      <c r="M30" s="76"/>
      <c r="N30" s="76"/>
      <c r="O30" s="76"/>
      <c r="P30" s="76"/>
      <c r="Q30" s="76"/>
      <c r="R30" s="76"/>
      <c r="S30" s="76"/>
      <c r="T30" s="76"/>
      <c r="U30" s="76"/>
      <c r="V30" s="76"/>
      <c r="W30" s="76"/>
      <c r="X30" s="76"/>
      <c r="Y30" s="76"/>
      <c r="Z30" s="76"/>
      <c r="AA30" s="76"/>
      <c r="AB30" s="76"/>
      <c r="AC30" s="76"/>
      <c r="AD30" s="76"/>
      <c r="AE30" s="76"/>
      <c r="AF30" s="76"/>
      <c r="AG30" s="76"/>
      <c r="AH30" s="76"/>
      <c r="AI30" s="76"/>
      <c r="AJ30" s="76"/>
      <c r="AK30" s="76"/>
      <c r="AL30" s="76"/>
      <c r="AM30" s="76"/>
      <c r="AN30" s="76"/>
      <c r="AO30" s="76"/>
      <c r="AP30" s="76"/>
      <c r="AQ30" s="76"/>
      <c r="AR30" s="76"/>
      <c r="AS30" s="76"/>
      <c r="AT30" s="76"/>
      <c r="AU30" s="76"/>
      <c r="AV30" s="76"/>
      <c r="AW30" s="76"/>
      <c r="AX30" s="76"/>
      <c r="AY30" s="76"/>
      <c r="AZ30" s="76"/>
      <c r="BA30" s="76"/>
      <c r="BB30" s="76"/>
      <c r="BC30" s="76"/>
      <c r="BD30" s="76"/>
      <c r="BE30" s="76"/>
      <c r="BF30" s="76"/>
      <c r="BG30" s="76"/>
      <c r="BH30" s="76"/>
      <c r="BI30" s="76"/>
      <c r="BJ30" s="76"/>
      <c r="BK30" s="76"/>
      <c r="BL30" s="76"/>
      <c r="BM30" s="76"/>
      <c r="BN30" s="76"/>
      <c r="BO30" s="76"/>
      <c r="BP30" s="76"/>
      <c r="BQ30" s="76"/>
      <c r="BR30" s="76"/>
      <c r="BS30" s="76"/>
      <c r="BT30" s="76"/>
      <c r="BU30" s="76"/>
      <c r="BV30" s="76"/>
      <c r="BW30" s="76"/>
      <c r="BX30" s="76"/>
      <c r="BY30" s="76"/>
      <c r="BZ30" s="76"/>
      <c r="CA30" s="76"/>
      <c r="CB30" s="76"/>
      <c r="CC30" s="76"/>
      <c r="CD30" s="76"/>
      <c r="CE30" s="76"/>
      <c r="CF30" s="76"/>
      <c r="CG30" s="76"/>
      <c r="CH30" s="76"/>
      <c r="CI30" s="76"/>
      <c r="CJ30" s="76"/>
      <c r="CK30" s="76"/>
      <c r="CL30" s="76"/>
      <c r="CM30" s="76"/>
      <c r="CN30" s="76"/>
      <c r="CO30" s="76"/>
      <c r="CP30" s="76"/>
      <c r="CQ30" s="76"/>
      <c r="CR30" s="76"/>
      <c r="CS30" s="76"/>
      <c r="CT30" s="76"/>
      <c r="CU30" s="76"/>
      <c r="CV30" s="76"/>
      <c r="CW30" s="76"/>
      <c r="CX30" s="76"/>
      <c r="CY30" s="76"/>
      <c r="CZ30" s="76"/>
      <c r="DA30" s="76"/>
      <c r="DB30" s="76"/>
      <c r="DC30" s="76"/>
      <c r="DD30" s="76"/>
      <c r="DE30" s="76"/>
      <c r="DF30" s="76"/>
      <c r="DG30" s="76"/>
      <c r="DH30" s="76"/>
      <c r="DI30" s="76"/>
      <c r="DJ30" s="76"/>
      <c r="DK30" s="76"/>
      <c r="DL30" s="76"/>
      <c r="DM30" s="76"/>
      <c r="DN30" s="76"/>
      <c r="DO30" s="76"/>
      <c r="DP30" s="76"/>
      <c r="DQ30" s="76"/>
      <c r="DR30" s="76"/>
      <c r="DS30" s="76"/>
      <c r="DT30" s="76"/>
      <c r="DU30" s="76"/>
      <c r="DV30" s="76"/>
      <c r="DW30" s="76"/>
      <c r="DX30" s="76"/>
      <c r="DY30" s="76"/>
      <c r="DZ30" s="76"/>
      <c r="EA30" s="76"/>
      <c r="EB30" s="76"/>
      <c r="EC30" s="76"/>
      <c r="ED30" s="76"/>
      <c r="EE30" s="76"/>
      <c r="EF30" s="76"/>
      <c r="EG30" s="76"/>
      <c r="EH30" s="76"/>
      <c r="EI30" s="76"/>
      <c r="EJ30" s="76"/>
      <c r="EK30" s="76"/>
      <c r="EL30" s="76"/>
      <c r="EM30" s="76"/>
      <c r="EN30" s="76"/>
      <c r="EO30" s="76"/>
      <c r="EP30" s="76"/>
      <c r="EQ30" s="76"/>
      <c r="ER30" s="76"/>
      <c r="ES30" s="76"/>
      <c r="ET30" s="76"/>
      <c r="EU30" s="76"/>
      <c r="EV30" s="76"/>
      <c r="EW30" s="76"/>
      <c r="EX30" s="76"/>
      <c r="EY30" s="76"/>
      <c r="EZ30" s="76"/>
      <c r="FA30" s="76"/>
      <c r="FB30" s="76"/>
      <c r="FC30" s="76"/>
      <c r="FD30" s="76"/>
      <c r="FE30" s="76"/>
      <c r="FF30" s="76"/>
      <c r="FG30" s="76"/>
      <c r="FH30" s="76"/>
      <c r="FI30" s="76"/>
      <c r="FJ30" s="76"/>
      <c r="FK30" s="76"/>
      <c r="FL30" s="76"/>
      <c r="FM30" s="76"/>
      <c r="FN30" s="76"/>
      <c r="FO30" s="76"/>
      <c r="FP30" s="76"/>
      <c r="FQ30" s="76"/>
      <c r="FR30" s="76"/>
      <c r="FS30" s="76"/>
      <c r="FT30" s="76"/>
      <c r="FU30" s="76"/>
      <c r="FV30" s="76"/>
      <c r="FW30" s="76"/>
      <c r="FX30" s="76"/>
      <c r="FY30" s="76"/>
      <c r="FZ30" s="76"/>
      <c r="GA30" s="76"/>
      <c r="GB30" s="76"/>
      <c r="GC30" s="76"/>
      <c r="GD30" s="76"/>
      <c r="GE30" s="76"/>
      <c r="GF30" s="76"/>
      <c r="GG30" s="76"/>
      <c r="GH30" s="76"/>
      <c r="GI30" s="76"/>
      <c r="GJ30" s="76"/>
      <c r="GK30" s="76"/>
      <c r="GL30" s="76"/>
      <c r="GM30" s="76"/>
      <c r="GN30" s="76"/>
      <c r="GO30" s="76"/>
      <c r="GP30" s="76"/>
      <c r="GQ30" s="76"/>
      <c r="GR30" s="76"/>
      <c r="GS30" s="76"/>
      <c r="GT30" s="76"/>
      <c r="GU30" s="76"/>
      <c r="GV30" s="76"/>
      <c r="GW30" s="76"/>
      <c r="GX30" s="76"/>
      <c r="GY30" s="76"/>
      <c r="GZ30" s="76"/>
      <c r="HA30" s="76"/>
      <c r="HB30" s="76"/>
      <c r="HC30" s="76"/>
      <c r="HD30" s="76"/>
      <c r="HE30" s="76"/>
      <c r="HF30" s="76"/>
      <c r="HG30" s="76"/>
      <c r="HH30" s="76"/>
      <c r="HI30" s="76"/>
      <c r="HJ30" s="76"/>
      <c r="HK30" s="76"/>
      <c r="HL30" s="76"/>
      <c r="HM30" s="76"/>
      <c r="HN30" s="76"/>
      <c r="HO30" s="76"/>
      <c r="HP30" s="76"/>
      <c r="HQ30" s="76"/>
      <c r="HR30" s="76"/>
      <c r="HS30" s="76"/>
      <c r="HT30" s="76"/>
      <c r="HU30" s="76"/>
      <c r="HV30" s="76"/>
      <c r="HW30" s="76"/>
      <c r="HX30" s="76"/>
      <c r="HY30" s="76"/>
      <c r="HZ30" s="76"/>
      <c r="IA30" s="76"/>
      <c r="IB30" s="76"/>
      <c r="IC30" s="76"/>
      <c r="ID30" s="76"/>
      <c r="IE30" s="76"/>
      <c r="IF30" s="76"/>
      <c r="IG30" s="76"/>
      <c r="IH30" s="76"/>
      <c r="II30" s="76"/>
      <c r="IJ30" s="76"/>
      <c r="IK30" s="76"/>
      <c r="IL30" s="76"/>
      <c r="IM30" s="76"/>
      <c r="IN30" s="76"/>
      <c r="IO30" s="76"/>
      <c r="IP30" s="76"/>
      <c r="IQ30" s="76"/>
      <c r="IR30" s="76"/>
      <c r="IS30" s="76"/>
      <c r="IT30" s="76"/>
      <c r="IU30" s="76"/>
      <c r="IV30" s="76"/>
    </row>
    <row r="31" spans="1:256" s="77" customFormat="1" ht="18" customHeight="1">
      <c r="A31" s="76"/>
      <c r="B31" s="84" t="s">
        <v>230</v>
      </c>
      <c r="C31" s="85"/>
      <c r="D31" s="85"/>
      <c r="E31" s="85"/>
      <c r="F31" s="85"/>
      <c r="G31" s="85"/>
      <c r="H31" s="85"/>
      <c r="I31" s="85"/>
      <c r="J31" s="85"/>
      <c r="K31" s="85"/>
      <c r="L31" s="85"/>
      <c r="M31" s="85"/>
      <c r="N31" s="85"/>
      <c r="O31" s="85"/>
      <c r="P31" s="85"/>
      <c r="Q31" s="85"/>
      <c r="R31" s="85"/>
      <c r="S31" s="85"/>
      <c r="T31" s="85"/>
      <c r="U31" s="85"/>
      <c r="V31" s="85"/>
      <c r="W31" s="85"/>
      <c r="X31" s="85"/>
      <c r="Y31" s="85"/>
      <c r="Z31" s="85"/>
      <c r="AA31" s="85"/>
      <c r="AB31" s="85"/>
      <c r="AC31" s="85"/>
      <c r="AD31" s="85"/>
      <c r="AE31" s="85"/>
      <c r="AF31" s="85"/>
      <c r="AG31" s="85"/>
      <c r="AH31" s="86"/>
      <c r="AI31" s="76"/>
      <c r="AJ31" s="76"/>
      <c r="AK31" s="76"/>
      <c r="AL31" s="76"/>
      <c r="AM31" s="76"/>
      <c r="AN31" s="76"/>
      <c r="AO31" s="76"/>
      <c r="AP31" s="76"/>
      <c r="AQ31" s="76"/>
      <c r="AR31" s="76"/>
      <c r="AS31" s="76"/>
      <c r="AT31" s="76"/>
      <c r="AU31" s="76"/>
      <c r="AV31" s="76"/>
      <c r="AW31" s="76"/>
      <c r="AX31" s="76"/>
      <c r="AY31" s="76"/>
      <c r="AZ31" s="76"/>
      <c r="BA31" s="76"/>
      <c r="BB31" s="76"/>
      <c r="BC31" s="76"/>
      <c r="BD31" s="76"/>
      <c r="BE31" s="76"/>
      <c r="BF31" s="76"/>
      <c r="BG31" s="76"/>
      <c r="BH31" s="76"/>
      <c r="BI31" s="76"/>
      <c r="BJ31" s="76"/>
      <c r="BK31" s="76"/>
      <c r="BL31" s="76"/>
      <c r="BM31" s="76"/>
      <c r="BN31" s="76"/>
      <c r="BO31" s="76"/>
      <c r="BP31" s="76"/>
      <c r="BQ31" s="76"/>
      <c r="BR31" s="76"/>
      <c r="BS31" s="76"/>
      <c r="BT31" s="76"/>
      <c r="BU31" s="76"/>
      <c r="BV31" s="76"/>
      <c r="BW31" s="76"/>
      <c r="BX31" s="76"/>
      <c r="BY31" s="76"/>
      <c r="BZ31" s="76"/>
      <c r="CA31" s="76"/>
      <c r="CB31" s="76"/>
      <c r="CC31" s="76"/>
      <c r="CD31" s="76"/>
      <c r="CE31" s="76"/>
      <c r="CF31" s="76"/>
      <c r="CG31" s="76"/>
      <c r="CH31" s="76"/>
      <c r="CI31" s="76"/>
      <c r="CJ31" s="76"/>
      <c r="CK31" s="76"/>
      <c r="CL31" s="76"/>
      <c r="CM31" s="76"/>
      <c r="CN31" s="76"/>
      <c r="CO31" s="76"/>
      <c r="CP31" s="76"/>
      <c r="CQ31" s="76"/>
      <c r="CR31" s="76"/>
      <c r="CS31" s="76"/>
      <c r="CT31" s="76"/>
      <c r="CU31" s="76"/>
      <c r="CV31" s="76"/>
      <c r="CW31" s="76"/>
      <c r="CX31" s="76"/>
      <c r="CY31" s="76"/>
      <c r="CZ31" s="76"/>
      <c r="DA31" s="76"/>
      <c r="DB31" s="76"/>
      <c r="DC31" s="76"/>
      <c r="DD31" s="76"/>
      <c r="DE31" s="76"/>
      <c r="DF31" s="76"/>
      <c r="DG31" s="76"/>
      <c r="DH31" s="76"/>
      <c r="DI31" s="76"/>
      <c r="DJ31" s="76"/>
      <c r="DK31" s="76"/>
      <c r="DL31" s="76"/>
      <c r="DM31" s="76"/>
      <c r="DN31" s="76"/>
      <c r="DO31" s="76"/>
      <c r="DP31" s="76"/>
      <c r="DQ31" s="76"/>
      <c r="DR31" s="76"/>
      <c r="DS31" s="76"/>
      <c r="DT31" s="76"/>
      <c r="DU31" s="76"/>
      <c r="DV31" s="76"/>
      <c r="DW31" s="76"/>
      <c r="DX31" s="76"/>
      <c r="DY31" s="76"/>
      <c r="DZ31" s="76"/>
      <c r="EA31" s="76"/>
      <c r="EB31" s="76"/>
      <c r="EC31" s="76"/>
      <c r="ED31" s="76"/>
      <c r="EE31" s="76"/>
      <c r="EF31" s="76"/>
      <c r="EG31" s="76"/>
      <c r="EH31" s="76"/>
      <c r="EI31" s="76"/>
      <c r="EJ31" s="76"/>
      <c r="EK31" s="76"/>
      <c r="EL31" s="76"/>
      <c r="EM31" s="76"/>
      <c r="EN31" s="76"/>
      <c r="EO31" s="76"/>
      <c r="EP31" s="76"/>
      <c r="EQ31" s="76"/>
      <c r="ER31" s="76"/>
      <c r="ES31" s="76"/>
      <c r="ET31" s="76"/>
      <c r="EU31" s="76"/>
      <c r="EV31" s="76"/>
      <c r="EW31" s="76"/>
      <c r="EX31" s="76"/>
      <c r="EY31" s="76"/>
      <c r="EZ31" s="76"/>
      <c r="FA31" s="76"/>
      <c r="FB31" s="76"/>
      <c r="FC31" s="76"/>
      <c r="FD31" s="76"/>
      <c r="FE31" s="76"/>
      <c r="FF31" s="76"/>
      <c r="FG31" s="76"/>
      <c r="FH31" s="76"/>
      <c r="FI31" s="76"/>
      <c r="FJ31" s="76"/>
      <c r="FK31" s="76"/>
      <c r="FL31" s="76"/>
      <c r="FM31" s="76"/>
      <c r="FN31" s="76"/>
      <c r="FO31" s="76"/>
      <c r="FP31" s="76"/>
      <c r="FQ31" s="76"/>
      <c r="FR31" s="76"/>
      <c r="FS31" s="76"/>
      <c r="FT31" s="76"/>
      <c r="FU31" s="76"/>
      <c r="FV31" s="76"/>
      <c r="FW31" s="76"/>
      <c r="FX31" s="76"/>
      <c r="FY31" s="76"/>
      <c r="FZ31" s="76"/>
      <c r="GA31" s="76"/>
      <c r="GB31" s="76"/>
      <c r="GC31" s="76"/>
      <c r="GD31" s="76"/>
      <c r="GE31" s="76"/>
      <c r="GF31" s="76"/>
      <c r="GG31" s="76"/>
      <c r="GH31" s="76"/>
      <c r="GI31" s="76"/>
      <c r="GJ31" s="76"/>
      <c r="GK31" s="76"/>
      <c r="GL31" s="76"/>
      <c r="GM31" s="76"/>
      <c r="GN31" s="76"/>
      <c r="GO31" s="76"/>
      <c r="GP31" s="76"/>
      <c r="GQ31" s="76"/>
      <c r="GR31" s="76"/>
      <c r="GS31" s="76"/>
      <c r="GT31" s="76"/>
      <c r="GU31" s="76"/>
      <c r="GV31" s="76"/>
      <c r="GW31" s="76"/>
      <c r="GX31" s="76"/>
      <c r="GY31" s="76"/>
      <c r="GZ31" s="76"/>
      <c r="HA31" s="76"/>
      <c r="HB31" s="76"/>
      <c r="HC31" s="76"/>
      <c r="HD31" s="76"/>
      <c r="HE31" s="76"/>
      <c r="HF31" s="76"/>
      <c r="HG31" s="76"/>
      <c r="HH31" s="76"/>
      <c r="HI31" s="76"/>
      <c r="HJ31" s="76"/>
      <c r="HK31" s="76"/>
      <c r="HL31" s="76"/>
      <c r="HM31" s="76"/>
      <c r="HN31" s="76"/>
      <c r="HO31" s="76"/>
      <c r="HP31" s="76"/>
      <c r="HQ31" s="76"/>
      <c r="HR31" s="76"/>
      <c r="HS31" s="76"/>
      <c r="HT31" s="76"/>
      <c r="HU31" s="76"/>
      <c r="HV31" s="76"/>
      <c r="HW31" s="76"/>
      <c r="HX31" s="76"/>
      <c r="HY31" s="76"/>
      <c r="HZ31" s="76"/>
      <c r="IA31" s="76"/>
      <c r="IB31" s="76"/>
      <c r="IC31" s="76"/>
      <c r="ID31" s="76"/>
      <c r="IE31" s="76"/>
      <c r="IF31" s="76"/>
      <c r="IG31" s="76"/>
      <c r="IH31" s="76"/>
      <c r="II31" s="76"/>
      <c r="IJ31" s="76"/>
      <c r="IK31" s="76"/>
      <c r="IL31" s="76"/>
      <c r="IM31" s="76"/>
      <c r="IN31" s="76"/>
      <c r="IO31" s="76"/>
      <c r="IP31" s="76"/>
      <c r="IQ31" s="76"/>
      <c r="IR31" s="76"/>
      <c r="IS31" s="76"/>
      <c r="IT31" s="76"/>
      <c r="IU31" s="76"/>
      <c r="IV31" s="76"/>
    </row>
    <row r="32" spans="1:256" s="77" customFormat="1" ht="18" customHeight="1">
      <c r="A32" s="76"/>
      <c r="B32" s="105"/>
      <c r="C32" s="707" t="s">
        <v>231</v>
      </c>
      <c r="D32" s="707"/>
      <c r="E32" s="707"/>
      <c r="F32" s="707"/>
      <c r="G32" s="707"/>
      <c r="H32" s="707"/>
      <c r="I32" s="707"/>
      <c r="J32" s="707"/>
      <c r="K32" s="707"/>
      <c r="L32" s="707"/>
      <c r="M32" s="707"/>
      <c r="N32" s="707"/>
      <c r="O32" s="707"/>
      <c r="P32" s="707"/>
      <c r="Q32" s="707"/>
      <c r="R32" s="707"/>
      <c r="S32" s="707"/>
      <c r="T32" s="707"/>
      <c r="U32" s="707"/>
      <c r="V32" s="707"/>
      <c r="W32" s="707"/>
      <c r="X32" s="707"/>
      <c r="Y32" s="707"/>
      <c r="Z32" s="707"/>
      <c r="AA32" s="707"/>
      <c r="AB32" s="707"/>
      <c r="AC32" s="707"/>
      <c r="AD32" s="707"/>
      <c r="AE32" s="707"/>
      <c r="AF32" s="96"/>
      <c r="AG32" s="96"/>
      <c r="AH32" s="97"/>
      <c r="AI32" s="76"/>
      <c r="AJ32" s="76"/>
      <c r="AK32" s="76"/>
      <c r="AL32" s="76"/>
      <c r="AM32" s="76"/>
      <c r="AN32" s="76"/>
      <c r="AO32" s="76"/>
      <c r="AP32" s="76"/>
      <c r="AQ32" s="76"/>
      <c r="AR32" s="76"/>
      <c r="AS32" s="76"/>
      <c r="AT32" s="76"/>
      <c r="AU32" s="76"/>
      <c r="AV32" s="76"/>
      <c r="AW32" s="76"/>
      <c r="AX32" s="76"/>
      <c r="AY32" s="76"/>
      <c r="AZ32" s="76"/>
      <c r="BA32" s="76"/>
      <c r="BB32" s="76"/>
      <c r="BC32" s="76"/>
      <c r="BD32" s="76"/>
      <c r="BE32" s="76"/>
      <c r="BF32" s="76"/>
      <c r="BG32" s="76"/>
      <c r="BH32" s="76"/>
      <c r="BI32" s="76"/>
      <c r="BJ32" s="76"/>
      <c r="BK32" s="76"/>
      <c r="BL32" s="76"/>
      <c r="BM32" s="76"/>
      <c r="BN32" s="76"/>
      <c r="BO32" s="76"/>
      <c r="BP32" s="76"/>
      <c r="BQ32" s="76"/>
      <c r="BR32" s="76"/>
      <c r="BS32" s="76"/>
      <c r="BT32" s="76"/>
      <c r="BU32" s="76"/>
      <c r="BV32" s="76"/>
      <c r="BW32" s="76"/>
      <c r="BX32" s="76"/>
      <c r="BY32" s="76"/>
      <c r="BZ32" s="76"/>
      <c r="CA32" s="76"/>
      <c r="CB32" s="76"/>
      <c r="CC32" s="76"/>
      <c r="CD32" s="76"/>
      <c r="CE32" s="76"/>
      <c r="CF32" s="76"/>
      <c r="CG32" s="76"/>
      <c r="CH32" s="76"/>
      <c r="CI32" s="76"/>
      <c r="CJ32" s="76"/>
      <c r="CK32" s="76"/>
      <c r="CL32" s="76"/>
      <c r="CM32" s="76"/>
      <c r="CN32" s="76"/>
      <c r="CO32" s="76"/>
      <c r="CP32" s="76"/>
      <c r="CQ32" s="76"/>
      <c r="CR32" s="76"/>
      <c r="CS32" s="76"/>
      <c r="CT32" s="76"/>
      <c r="CU32" s="76"/>
      <c r="CV32" s="76"/>
      <c r="CW32" s="76"/>
      <c r="CX32" s="76"/>
      <c r="CY32" s="76"/>
      <c r="CZ32" s="76"/>
      <c r="DA32" s="76"/>
      <c r="DB32" s="76"/>
      <c r="DC32" s="76"/>
      <c r="DD32" s="76"/>
      <c r="DE32" s="76"/>
      <c r="DF32" s="76"/>
      <c r="DG32" s="76"/>
      <c r="DH32" s="76"/>
      <c r="DI32" s="76"/>
      <c r="DJ32" s="76"/>
      <c r="DK32" s="76"/>
      <c r="DL32" s="76"/>
      <c r="DM32" s="76"/>
      <c r="DN32" s="76"/>
      <c r="DO32" s="76"/>
      <c r="DP32" s="76"/>
      <c r="DQ32" s="76"/>
      <c r="DR32" s="76"/>
      <c r="DS32" s="76"/>
      <c r="DT32" s="76"/>
      <c r="DU32" s="76"/>
      <c r="DV32" s="76"/>
      <c r="DW32" s="76"/>
      <c r="DX32" s="76"/>
      <c r="DY32" s="76"/>
      <c r="DZ32" s="76"/>
      <c r="EA32" s="76"/>
      <c r="EB32" s="76"/>
      <c r="EC32" s="76"/>
      <c r="ED32" s="76"/>
      <c r="EE32" s="76"/>
      <c r="EF32" s="76"/>
      <c r="EG32" s="76"/>
      <c r="EH32" s="76"/>
      <c r="EI32" s="76"/>
      <c r="EJ32" s="76"/>
      <c r="EK32" s="76"/>
      <c r="EL32" s="76"/>
      <c r="EM32" s="76"/>
      <c r="EN32" s="76"/>
      <c r="EO32" s="76"/>
      <c r="EP32" s="76"/>
      <c r="EQ32" s="76"/>
      <c r="ER32" s="76"/>
      <c r="ES32" s="76"/>
      <c r="ET32" s="76"/>
      <c r="EU32" s="76"/>
      <c r="EV32" s="76"/>
      <c r="EW32" s="76"/>
      <c r="EX32" s="76"/>
      <c r="EY32" s="76"/>
      <c r="EZ32" s="76"/>
      <c r="FA32" s="76"/>
      <c r="FB32" s="76"/>
      <c r="FC32" s="76"/>
      <c r="FD32" s="76"/>
      <c r="FE32" s="76"/>
      <c r="FF32" s="76"/>
      <c r="FG32" s="76"/>
      <c r="FH32" s="76"/>
      <c r="FI32" s="76"/>
      <c r="FJ32" s="76"/>
      <c r="FK32" s="76"/>
      <c r="FL32" s="76"/>
      <c r="FM32" s="76"/>
      <c r="FN32" s="76"/>
      <c r="FO32" s="76"/>
      <c r="FP32" s="76"/>
      <c r="FQ32" s="76"/>
      <c r="FR32" s="76"/>
      <c r="FS32" s="76"/>
      <c r="FT32" s="76"/>
      <c r="FU32" s="76"/>
      <c r="FV32" s="76"/>
      <c r="FW32" s="76"/>
      <c r="FX32" s="76"/>
      <c r="FY32" s="76"/>
      <c r="FZ32" s="76"/>
      <c r="GA32" s="76"/>
      <c r="GB32" s="76"/>
      <c r="GC32" s="76"/>
      <c r="GD32" s="76"/>
      <c r="GE32" s="76"/>
      <c r="GF32" s="76"/>
      <c r="GG32" s="76"/>
      <c r="GH32" s="76"/>
      <c r="GI32" s="76"/>
      <c r="GJ32" s="76"/>
      <c r="GK32" s="76"/>
      <c r="GL32" s="76"/>
      <c r="GM32" s="76"/>
      <c r="GN32" s="76"/>
      <c r="GO32" s="76"/>
      <c r="GP32" s="76"/>
      <c r="GQ32" s="76"/>
      <c r="GR32" s="76"/>
      <c r="GS32" s="76"/>
      <c r="GT32" s="76"/>
      <c r="GU32" s="76"/>
      <c r="GV32" s="76"/>
      <c r="GW32" s="76"/>
      <c r="GX32" s="76"/>
      <c r="GY32" s="76"/>
      <c r="GZ32" s="76"/>
      <c r="HA32" s="76"/>
      <c r="HB32" s="76"/>
      <c r="HC32" s="76"/>
      <c r="HD32" s="76"/>
      <c r="HE32" s="76"/>
      <c r="HF32" s="76"/>
      <c r="HG32" s="76"/>
      <c r="HH32" s="76"/>
      <c r="HI32" s="76"/>
      <c r="HJ32" s="76"/>
      <c r="HK32" s="76"/>
      <c r="HL32" s="76"/>
      <c r="HM32" s="76"/>
      <c r="HN32" s="76"/>
      <c r="HO32" s="76"/>
      <c r="HP32" s="76"/>
      <c r="HQ32" s="76"/>
      <c r="HR32" s="76"/>
      <c r="HS32" s="76"/>
      <c r="HT32" s="76"/>
      <c r="HU32" s="76"/>
      <c r="HV32" s="76"/>
      <c r="HW32" s="76"/>
      <c r="HX32" s="76"/>
      <c r="HY32" s="76"/>
      <c r="HZ32" s="76"/>
      <c r="IA32" s="76"/>
      <c r="IB32" s="76"/>
      <c r="IC32" s="76"/>
      <c r="ID32" s="76"/>
      <c r="IE32" s="76"/>
      <c r="IF32" s="76"/>
      <c r="IG32" s="76"/>
      <c r="IH32" s="76"/>
      <c r="II32" s="76"/>
      <c r="IJ32" s="76"/>
      <c r="IK32" s="76"/>
      <c r="IL32" s="76"/>
      <c r="IM32" s="76"/>
      <c r="IN32" s="76"/>
      <c r="IO32" s="76"/>
      <c r="IP32" s="76"/>
      <c r="IQ32" s="76"/>
      <c r="IR32" s="76"/>
      <c r="IS32" s="76"/>
      <c r="IT32" s="76"/>
      <c r="IU32" s="76"/>
      <c r="IV32" s="76"/>
    </row>
    <row r="33" spans="1:256" s="77" customFormat="1" ht="18" customHeight="1">
      <c r="A33" s="76"/>
      <c r="B33" s="124"/>
      <c r="C33" s="708" t="s">
        <v>218</v>
      </c>
      <c r="D33" s="709"/>
      <c r="E33" s="709"/>
      <c r="F33" s="709"/>
      <c r="G33" s="709"/>
      <c r="H33" s="709"/>
      <c r="I33" s="709"/>
      <c r="J33" s="709"/>
      <c r="K33" s="709"/>
      <c r="L33" s="709"/>
      <c r="M33" s="709"/>
      <c r="N33" s="709"/>
      <c r="O33" s="709"/>
      <c r="P33" s="709"/>
      <c r="Q33" s="709"/>
      <c r="R33" s="709"/>
      <c r="S33" s="709"/>
      <c r="T33" s="709"/>
      <c r="U33" s="709"/>
      <c r="V33" s="709"/>
      <c r="W33" s="709"/>
      <c r="X33" s="709"/>
      <c r="Y33" s="709"/>
      <c r="Z33" s="709"/>
      <c r="AA33" s="710" t="s">
        <v>219</v>
      </c>
      <c r="AB33" s="710"/>
      <c r="AC33" s="710"/>
      <c r="AD33" s="710"/>
      <c r="AE33" s="710"/>
      <c r="AF33" s="710"/>
      <c r="AG33" s="710"/>
      <c r="AH33" s="125"/>
      <c r="AI33" s="76"/>
      <c r="AJ33" s="76"/>
      <c r="AK33" s="76"/>
      <c r="AL33" s="76"/>
      <c r="AM33" s="76"/>
      <c r="AN33" s="76"/>
      <c r="AO33" s="76"/>
      <c r="AP33" s="76"/>
      <c r="AQ33" s="76"/>
      <c r="AR33" s="76"/>
      <c r="AS33" s="76"/>
      <c r="AT33" s="76"/>
      <c r="AU33" s="76"/>
      <c r="AV33" s="76"/>
      <c r="AW33" s="76"/>
      <c r="AX33" s="76"/>
      <c r="AY33" s="76"/>
      <c r="AZ33" s="76"/>
      <c r="BA33" s="76"/>
      <c r="BB33" s="76"/>
      <c r="BC33" s="76"/>
      <c r="BD33" s="76"/>
      <c r="BE33" s="76"/>
      <c r="BF33" s="76"/>
      <c r="BG33" s="76"/>
      <c r="BH33" s="76"/>
      <c r="BI33" s="76"/>
      <c r="BJ33" s="76"/>
      <c r="BK33" s="76"/>
      <c r="BL33" s="76"/>
      <c r="BM33" s="76"/>
      <c r="BN33" s="76"/>
      <c r="BO33" s="76"/>
      <c r="BP33" s="76"/>
      <c r="BQ33" s="76"/>
      <c r="BR33" s="76"/>
      <c r="BS33" s="76"/>
      <c r="BT33" s="76"/>
      <c r="BU33" s="76"/>
      <c r="BV33" s="76"/>
      <c r="BW33" s="76"/>
      <c r="BX33" s="76"/>
      <c r="BY33" s="76"/>
      <c r="BZ33" s="76"/>
      <c r="CA33" s="76"/>
      <c r="CB33" s="76"/>
      <c r="CC33" s="76"/>
      <c r="CD33" s="76"/>
      <c r="CE33" s="76"/>
      <c r="CF33" s="76"/>
      <c r="CG33" s="76"/>
      <c r="CH33" s="76"/>
      <c r="CI33" s="76"/>
      <c r="CJ33" s="76"/>
      <c r="CK33" s="76"/>
      <c r="CL33" s="76"/>
      <c r="CM33" s="76"/>
      <c r="CN33" s="76"/>
      <c r="CO33" s="76"/>
      <c r="CP33" s="76"/>
      <c r="CQ33" s="76"/>
      <c r="CR33" s="76"/>
      <c r="CS33" s="76"/>
      <c r="CT33" s="76"/>
      <c r="CU33" s="76"/>
      <c r="CV33" s="76"/>
      <c r="CW33" s="76"/>
      <c r="CX33" s="76"/>
      <c r="CY33" s="76"/>
      <c r="CZ33" s="76"/>
      <c r="DA33" s="76"/>
      <c r="DB33" s="76"/>
      <c r="DC33" s="76"/>
      <c r="DD33" s="76"/>
      <c r="DE33" s="76"/>
      <c r="DF33" s="76"/>
      <c r="DG33" s="76"/>
      <c r="DH33" s="76"/>
      <c r="DI33" s="76"/>
      <c r="DJ33" s="76"/>
      <c r="DK33" s="76"/>
      <c r="DL33" s="76"/>
      <c r="DM33" s="76"/>
      <c r="DN33" s="76"/>
      <c r="DO33" s="76"/>
      <c r="DP33" s="76"/>
      <c r="DQ33" s="76"/>
      <c r="DR33" s="76"/>
      <c r="DS33" s="76"/>
      <c r="DT33" s="76"/>
      <c r="DU33" s="76"/>
      <c r="DV33" s="76"/>
      <c r="DW33" s="76"/>
      <c r="DX33" s="76"/>
      <c r="DY33" s="76"/>
      <c r="DZ33" s="76"/>
      <c r="EA33" s="76"/>
      <c r="EB33" s="76"/>
      <c r="EC33" s="76"/>
      <c r="ED33" s="76"/>
      <c r="EE33" s="76"/>
      <c r="EF33" s="76"/>
      <c r="EG33" s="76"/>
      <c r="EH33" s="76"/>
      <c r="EI33" s="76"/>
      <c r="EJ33" s="76"/>
      <c r="EK33" s="76"/>
      <c r="EL33" s="76"/>
      <c r="EM33" s="76"/>
      <c r="EN33" s="76"/>
      <c r="EO33" s="76"/>
      <c r="EP33" s="76"/>
      <c r="EQ33" s="76"/>
      <c r="ER33" s="76"/>
      <c r="ES33" s="76"/>
      <c r="ET33" s="76"/>
      <c r="EU33" s="76"/>
      <c r="EV33" s="76"/>
      <c r="EW33" s="76"/>
      <c r="EX33" s="76"/>
      <c r="EY33" s="76"/>
      <c r="EZ33" s="76"/>
      <c r="FA33" s="76"/>
      <c r="FB33" s="76"/>
      <c r="FC33" s="76"/>
      <c r="FD33" s="76"/>
      <c r="FE33" s="76"/>
      <c r="FF33" s="76"/>
      <c r="FG33" s="76"/>
      <c r="FH33" s="76"/>
      <c r="FI33" s="76"/>
      <c r="FJ33" s="76"/>
      <c r="FK33" s="76"/>
      <c r="FL33" s="76"/>
      <c r="FM33" s="76"/>
      <c r="FN33" s="76"/>
      <c r="FO33" s="76"/>
      <c r="FP33" s="76"/>
      <c r="FQ33" s="76"/>
      <c r="FR33" s="76"/>
      <c r="FS33" s="76"/>
      <c r="FT33" s="76"/>
      <c r="FU33" s="76"/>
      <c r="FV33" s="76"/>
      <c r="FW33" s="76"/>
      <c r="FX33" s="76"/>
      <c r="FY33" s="76"/>
      <c r="FZ33" s="76"/>
      <c r="GA33" s="76"/>
      <c r="GB33" s="76"/>
      <c r="GC33" s="76"/>
      <c r="GD33" s="76"/>
      <c r="GE33" s="76"/>
      <c r="GF33" s="76"/>
      <c r="GG33" s="76"/>
      <c r="GH33" s="76"/>
      <c r="GI33" s="76"/>
      <c r="GJ33" s="76"/>
      <c r="GK33" s="76"/>
      <c r="GL33" s="76"/>
      <c r="GM33" s="76"/>
      <c r="GN33" s="76"/>
      <c r="GO33" s="76"/>
      <c r="GP33" s="76"/>
      <c r="GQ33" s="76"/>
      <c r="GR33" s="76"/>
      <c r="GS33" s="76"/>
      <c r="GT33" s="76"/>
      <c r="GU33" s="76"/>
      <c r="GV33" s="76"/>
      <c r="GW33" s="76"/>
      <c r="GX33" s="76"/>
      <c r="GY33" s="76"/>
      <c r="GZ33" s="76"/>
      <c r="HA33" s="76"/>
      <c r="HB33" s="76"/>
      <c r="HC33" s="76"/>
      <c r="HD33" s="76"/>
      <c r="HE33" s="76"/>
      <c r="HF33" s="76"/>
      <c r="HG33" s="76"/>
      <c r="HH33" s="76"/>
      <c r="HI33" s="76"/>
      <c r="HJ33" s="76"/>
      <c r="HK33" s="76"/>
      <c r="HL33" s="76"/>
      <c r="HM33" s="76"/>
      <c r="HN33" s="76"/>
      <c r="HO33" s="76"/>
      <c r="HP33" s="76"/>
      <c r="HQ33" s="76"/>
      <c r="HR33" s="76"/>
      <c r="HS33" s="76"/>
      <c r="HT33" s="76"/>
      <c r="HU33" s="76"/>
      <c r="HV33" s="76"/>
      <c r="HW33" s="76"/>
      <c r="HX33" s="76"/>
      <c r="HY33" s="76"/>
      <c r="HZ33" s="76"/>
      <c r="IA33" s="76"/>
      <c r="IB33" s="76"/>
      <c r="IC33" s="76"/>
      <c r="ID33" s="76"/>
      <c r="IE33" s="76"/>
      <c r="IF33" s="76"/>
      <c r="IG33" s="76"/>
      <c r="IH33" s="76"/>
      <c r="II33" s="76"/>
      <c r="IJ33" s="76"/>
      <c r="IK33" s="76"/>
      <c r="IL33" s="76"/>
      <c r="IM33" s="76"/>
      <c r="IN33" s="76"/>
      <c r="IO33" s="76"/>
      <c r="IP33" s="76"/>
      <c r="IQ33" s="76"/>
      <c r="IR33" s="76"/>
      <c r="IS33" s="76"/>
      <c r="IT33" s="76"/>
      <c r="IU33" s="76"/>
      <c r="IV33" s="76"/>
    </row>
    <row r="34" spans="1:256" s="77" customFormat="1" ht="18" customHeight="1">
      <c r="A34" s="76"/>
      <c r="B34" s="126"/>
      <c r="C34" s="708"/>
      <c r="D34" s="709"/>
      <c r="E34" s="709"/>
      <c r="F34" s="709"/>
      <c r="G34" s="709"/>
      <c r="H34" s="709"/>
      <c r="I34" s="709"/>
      <c r="J34" s="709"/>
      <c r="K34" s="709"/>
      <c r="L34" s="709"/>
      <c r="M34" s="709"/>
      <c r="N34" s="709"/>
      <c r="O34" s="709"/>
      <c r="P34" s="709"/>
      <c r="Q34" s="709"/>
      <c r="R34" s="709"/>
      <c r="S34" s="709"/>
      <c r="T34" s="709"/>
      <c r="U34" s="709"/>
      <c r="V34" s="709"/>
      <c r="W34" s="709"/>
      <c r="X34" s="709"/>
      <c r="Y34" s="709"/>
      <c r="Z34" s="709"/>
      <c r="AA34" s="127"/>
      <c r="AB34" s="115"/>
      <c r="AC34" s="115"/>
      <c r="AD34" s="115"/>
      <c r="AE34" s="115"/>
      <c r="AF34" s="115"/>
      <c r="AG34" s="128"/>
      <c r="AH34" s="125"/>
      <c r="AI34" s="76"/>
      <c r="AJ34" s="76"/>
      <c r="AK34" s="76"/>
      <c r="AL34" s="76"/>
      <c r="AM34" s="76"/>
      <c r="AN34" s="76"/>
      <c r="AO34" s="76"/>
      <c r="AP34" s="76"/>
      <c r="AQ34" s="76"/>
      <c r="AR34" s="76"/>
      <c r="AS34" s="76"/>
      <c r="AT34" s="76"/>
      <c r="AU34" s="76"/>
      <c r="AV34" s="76"/>
      <c r="AW34" s="76"/>
      <c r="AX34" s="76"/>
      <c r="AY34" s="76"/>
      <c r="AZ34" s="76"/>
      <c r="BA34" s="76"/>
      <c r="BB34" s="76"/>
      <c r="BC34" s="76"/>
      <c r="BD34" s="76"/>
      <c r="BE34" s="76"/>
      <c r="BF34" s="76"/>
      <c r="BG34" s="76"/>
      <c r="BH34" s="76"/>
      <c r="BI34" s="76"/>
      <c r="BJ34" s="76"/>
      <c r="BK34" s="76"/>
      <c r="BL34" s="76"/>
      <c r="BM34" s="76"/>
      <c r="BN34" s="76"/>
      <c r="BO34" s="76"/>
      <c r="BP34" s="76"/>
      <c r="BQ34" s="76"/>
      <c r="BR34" s="76"/>
      <c r="BS34" s="76"/>
      <c r="BT34" s="76"/>
      <c r="BU34" s="76"/>
      <c r="BV34" s="76"/>
      <c r="BW34" s="76"/>
      <c r="BX34" s="76"/>
      <c r="BY34" s="76"/>
      <c r="BZ34" s="76"/>
      <c r="CA34" s="76"/>
      <c r="CB34" s="76"/>
      <c r="CC34" s="76"/>
      <c r="CD34" s="76"/>
      <c r="CE34" s="76"/>
      <c r="CF34" s="76"/>
      <c r="CG34" s="76"/>
      <c r="CH34" s="76"/>
      <c r="CI34" s="76"/>
      <c r="CJ34" s="76"/>
      <c r="CK34" s="76"/>
      <c r="CL34" s="76"/>
      <c r="CM34" s="76"/>
      <c r="CN34" s="76"/>
      <c r="CO34" s="76"/>
      <c r="CP34" s="76"/>
      <c r="CQ34" s="76"/>
      <c r="CR34" s="76"/>
      <c r="CS34" s="76"/>
      <c r="CT34" s="76"/>
      <c r="CU34" s="76"/>
      <c r="CV34" s="76"/>
      <c r="CW34" s="76"/>
      <c r="CX34" s="76"/>
      <c r="CY34" s="76"/>
      <c r="CZ34" s="76"/>
      <c r="DA34" s="76"/>
      <c r="DB34" s="76"/>
      <c r="DC34" s="76"/>
      <c r="DD34" s="76"/>
      <c r="DE34" s="76"/>
      <c r="DF34" s="76"/>
      <c r="DG34" s="76"/>
      <c r="DH34" s="76"/>
      <c r="DI34" s="76"/>
      <c r="DJ34" s="76"/>
      <c r="DK34" s="76"/>
      <c r="DL34" s="76"/>
      <c r="DM34" s="76"/>
      <c r="DN34" s="76"/>
      <c r="DO34" s="76"/>
      <c r="DP34" s="76"/>
      <c r="DQ34" s="76"/>
      <c r="DR34" s="76"/>
      <c r="DS34" s="76"/>
      <c r="DT34" s="76"/>
      <c r="DU34" s="76"/>
      <c r="DV34" s="76"/>
      <c r="DW34" s="76"/>
      <c r="DX34" s="76"/>
      <c r="DY34" s="76"/>
      <c r="DZ34" s="76"/>
      <c r="EA34" s="76"/>
      <c r="EB34" s="76"/>
      <c r="EC34" s="76"/>
      <c r="ED34" s="76"/>
      <c r="EE34" s="76"/>
      <c r="EF34" s="76"/>
      <c r="EG34" s="76"/>
      <c r="EH34" s="76"/>
      <c r="EI34" s="76"/>
      <c r="EJ34" s="76"/>
      <c r="EK34" s="76"/>
      <c r="EL34" s="76"/>
      <c r="EM34" s="76"/>
      <c r="EN34" s="76"/>
      <c r="EO34" s="76"/>
      <c r="EP34" s="76"/>
      <c r="EQ34" s="76"/>
      <c r="ER34" s="76"/>
      <c r="ES34" s="76"/>
      <c r="ET34" s="76"/>
      <c r="EU34" s="76"/>
      <c r="EV34" s="76"/>
      <c r="EW34" s="76"/>
      <c r="EX34" s="76"/>
      <c r="EY34" s="76"/>
      <c r="EZ34" s="76"/>
      <c r="FA34" s="76"/>
      <c r="FB34" s="76"/>
      <c r="FC34" s="76"/>
      <c r="FD34" s="76"/>
      <c r="FE34" s="76"/>
      <c r="FF34" s="76"/>
      <c r="FG34" s="76"/>
      <c r="FH34" s="76"/>
      <c r="FI34" s="76"/>
      <c r="FJ34" s="76"/>
      <c r="FK34" s="76"/>
      <c r="FL34" s="76"/>
      <c r="FM34" s="76"/>
      <c r="FN34" s="76"/>
      <c r="FO34" s="76"/>
      <c r="FP34" s="76"/>
      <c r="FQ34" s="76"/>
      <c r="FR34" s="76"/>
      <c r="FS34" s="76"/>
      <c r="FT34" s="76"/>
      <c r="FU34" s="76"/>
      <c r="FV34" s="76"/>
      <c r="FW34" s="76"/>
      <c r="FX34" s="76"/>
      <c r="FY34" s="76"/>
      <c r="FZ34" s="76"/>
      <c r="GA34" s="76"/>
      <c r="GB34" s="76"/>
      <c r="GC34" s="76"/>
      <c r="GD34" s="76"/>
      <c r="GE34" s="76"/>
      <c r="GF34" s="76"/>
      <c r="GG34" s="76"/>
      <c r="GH34" s="76"/>
      <c r="GI34" s="76"/>
      <c r="GJ34" s="76"/>
      <c r="GK34" s="76"/>
      <c r="GL34" s="76"/>
      <c r="GM34" s="76"/>
      <c r="GN34" s="76"/>
      <c r="GO34" s="76"/>
      <c r="GP34" s="76"/>
      <c r="GQ34" s="76"/>
      <c r="GR34" s="76"/>
      <c r="GS34" s="76"/>
      <c r="GT34" s="76"/>
      <c r="GU34" s="76"/>
      <c r="GV34" s="76"/>
      <c r="GW34" s="76"/>
      <c r="GX34" s="76"/>
      <c r="GY34" s="76"/>
      <c r="GZ34" s="76"/>
      <c r="HA34" s="76"/>
      <c r="HB34" s="76"/>
      <c r="HC34" s="76"/>
      <c r="HD34" s="76"/>
      <c r="HE34" s="76"/>
      <c r="HF34" s="76"/>
      <c r="HG34" s="76"/>
      <c r="HH34" s="76"/>
      <c r="HI34" s="76"/>
      <c r="HJ34" s="76"/>
      <c r="HK34" s="76"/>
      <c r="HL34" s="76"/>
      <c r="HM34" s="76"/>
      <c r="HN34" s="76"/>
      <c r="HO34" s="76"/>
      <c r="HP34" s="76"/>
      <c r="HQ34" s="76"/>
      <c r="HR34" s="76"/>
      <c r="HS34" s="76"/>
      <c r="HT34" s="76"/>
      <c r="HU34" s="76"/>
      <c r="HV34" s="76"/>
      <c r="HW34" s="76"/>
      <c r="HX34" s="76"/>
      <c r="HY34" s="76"/>
      <c r="HZ34" s="76"/>
      <c r="IA34" s="76"/>
      <c r="IB34" s="76"/>
      <c r="IC34" s="76"/>
      <c r="ID34" s="76"/>
      <c r="IE34" s="76"/>
      <c r="IF34" s="76"/>
      <c r="IG34" s="76"/>
      <c r="IH34" s="76"/>
      <c r="II34" s="76"/>
      <c r="IJ34" s="76"/>
      <c r="IK34" s="76"/>
      <c r="IL34" s="76"/>
      <c r="IM34" s="76"/>
      <c r="IN34" s="76"/>
      <c r="IO34" s="76"/>
      <c r="IP34" s="76"/>
      <c r="IQ34" s="76"/>
      <c r="IR34" s="76"/>
      <c r="IS34" s="76"/>
      <c r="IT34" s="76"/>
      <c r="IU34" s="76"/>
      <c r="IV34" s="76"/>
    </row>
    <row r="35" spans="1:256" s="77" customFormat="1" ht="9" customHeight="1">
      <c r="A35" s="76"/>
      <c r="B35" s="114"/>
      <c r="C35" s="129"/>
      <c r="D35" s="129"/>
      <c r="E35" s="129"/>
      <c r="F35" s="129"/>
      <c r="G35" s="129"/>
      <c r="H35" s="129"/>
      <c r="I35" s="129"/>
      <c r="J35" s="129"/>
      <c r="K35" s="129"/>
      <c r="L35" s="129"/>
      <c r="M35" s="129"/>
      <c r="N35" s="129"/>
      <c r="O35" s="129"/>
      <c r="P35" s="129"/>
      <c r="Q35" s="129"/>
      <c r="R35" s="129"/>
      <c r="S35" s="129"/>
      <c r="T35" s="129"/>
      <c r="U35" s="129"/>
      <c r="V35" s="129"/>
      <c r="W35" s="129"/>
      <c r="X35" s="129"/>
      <c r="Y35" s="129"/>
      <c r="Z35" s="129"/>
      <c r="AA35" s="96"/>
      <c r="AB35" s="96"/>
      <c r="AC35" s="96"/>
      <c r="AD35" s="96"/>
      <c r="AE35" s="96"/>
      <c r="AF35" s="96"/>
      <c r="AG35" s="96"/>
      <c r="AH35" s="97"/>
      <c r="AI35" s="76"/>
      <c r="AJ35" s="76"/>
      <c r="AK35" s="76"/>
      <c r="AL35" s="76"/>
      <c r="AM35" s="76"/>
      <c r="AN35" s="76"/>
      <c r="AO35" s="76"/>
      <c r="AP35" s="76"/>
      <c r="AQ35" s="76"/>
      <c r="AR35" s="76"/>
      <c r="AS35" s="76"/>
      <c r="AT35" s="76"/>
      <c r="AU35" s="76"/>
      <c r="AV35" s="76"/>
      <c r="AW35" s="76"/>
      <c r="AX35" s="76"/>
      <c r="AY35" s="76"/>
      <c r="AZ35" s="76"/>
      <c r="BA35" s="76"/>
      <c r="BB35" s="76"/>
      <c r="BC35" s="76"/>
      <c r="BD35" s="76"/>
      <c r="BE35" s="76"/>
      <c r="BF35" s="76"/>
      <c r="BG35" s="76"/>
      <c r="BH35" s="76"/>
      <c r="BI35" s="76"/>
      <c r="BJ35" s="76"/>
      <c r="BK35" s="76"/>
      <c r="BL35" s="76"/>
      <c r="BM35" s="76"/>
      <c r="BN35" s="76"/>
      <c r="BO35" s="76"/>
      <c r="BP35" s="76"/>
      <c r="BQ35" s="76"/>
      <c r="BR35" s="76"/>
      <c r="BS35" s="76"/>
      <c r="BT35" s="76"/>
      <c r="BU35" s="76"/>
      <c r="BV35" s="76"/>
      <c r="BW35" s="76"/>
      <c r="BX35" s="76"/>
      <c r="BY35" s="76"/>
      <c r="BZ35" s="76"/>
      <c r="CA35" s="76"/>
      <c r="CB35" s="76"/>
      <c r="CC35" s="76"/>
      <c r="CD35" s="76"/>
      <c r="CE35" s="76"/>
      <c r="CF35" s="76"/>
      <c r="CG35" s="76"/>
      <c r="CH35" s="76"/>
      <c r="CI35" s="76"/>
      <c r="CJ35" s="76"/>
      <c r="CK35" s="76"/>
      <c r="CL35" s="76"/>
      <c r="CM35" s="76"/>
      <c r="CN35" s="76"/>
      <c r="CO35" s="76"/>
      <c r="CP35" s="76"/>
      <c r="CQ35" s="76"/>
      <c r="CR35" s="76"/>
      <c r="CS35" s="76"/>
      <c r="CT35" s="76"/>
      <c r="CU35" s="76"/>
      <c r="CV35" s="76"/>
      <c r="CW35" s="76"/>
      <c r="CX35" s="76"/>
      <c r="CY35" s="76"/>
      <c r="CZ35" s="76"/>
      <c r="DA35" s="76"/>
      <c r="DB35" s="76"/>
      <c r="DC35" s="76"/>
      <c r="DD35" s="76"/>
      <c r="DE35" s="76"/>
      <c r="DF35" s="76"/>
      <c r="DG35" s="76"/>
      <c r="DH35" s="76"/>
      <c r="DI35" s="76"/>
      <c r="DJ35" s="76"/>
      <c r="DK35" s="76"/>
      <c r="DL35" s="76"/>
      <c r="DM35" s="76"/>
      <c r="DN35" s="76"/>
      <c r="DO35" s="76"/>
      <c r="DP35" s="76"/>
      <c r="DQ35" s="76"/>
      <c r="DR35" s="76"/>
      <c r="DS35" s="76"/>
      <c r="DT35" s="76"/>
      <c r="DU35" s="76"/>
      <c r="DV35" s="76"/>
      <c r="DW35" s="76"/>
      <c r="DX35" s="76"/>
      <c r="DY35" s="76"/>
      <c r="DZ35" s="76"/>
      <c r="EA35" s="76"/>
      <c r="EB35" s="76"/>
      <c r="EC35" s="76"/>
      <c r="ED35" s="76"/>
      <c r="EE35" s="76"/>
      <c r="EF35" s="76"/>
      <c r="EG35" s="76"/>
      <c r="EH35" s="76"/>
      <c r="EI35" s="76"/>
      <c r="EJ35" s="76"/>
      <c r="EK35" s="76"/>
      <c r="EL35" s="76"/>
      <c r="EM35" s="76"/>
      <c r="EN35" s="76"/>
      <c r="EO35" s="76"/>
      <c r="EP35" s="76"/>
      <c r="EQ35" s="76"/>
      <c r="ER35" s="76"/>
      <c r="ES35" s="76"/>
      <c r="ET35" s="76"/>
      <c r="EU35" s="76"/>
      <c r="EV35" s="76"/>
      <c r="EW35" s="76"/>
      <c r="EX35" s="76"/>
      <c r="EY35" s="76"/>
      <c r="EZ35" s="76"/>
      <c r="FA35" s="76"/>
      <c r="FB35" s="76"/>
      <c r="FC35" s="76"/>
      <c r="FD35" s="76"/>
      <c r="FE35" s="76"/>
      <c r="FF35" s="76"/>
      <c r="FG35" s="76"/>
      <c r="FH35" s="76"/>
      <c r="FI35" s="76"/>
      <c r="FJ35" s="76"/>
      <c r="FK35" s="76"/>
      <c r="FL35" s="76"/>
      <c r="FM35" s="76"/>
      <c r="FN35" s="76"/>
      <c r="FO35" s="76"/>
      <c r="FP35" s="76"/>
      <c r="FQ35" s="76"/>
      <c r="FR35" s="76"/>
      <c r="FS35" s="76"/>
      <c r="FT35" s="76"/>
      <c r="FU35" s="76"/>
      <c r="FV35" s="76"/>
      <c r="FW35" s="76"/>
      <c r="FX35" s="76"/>
      <c r="FY35" s="76"/>
      <c r="FZ35" s="76"/>
      <c r="GA35" s="76"/>
      <c r="GB35" s="76"/>
      <c r="GC35" s="76"/>
      <c r="GD35" s="76"/>
      <c r="GE35" s="76"/>
      <c r="GF35" s="76"/>
      <c r="GG35" s="76"/>
      <c r="GH35" s="76"/>
      <c r="GI35" s="76"/>
      <c r="GJ35" s="76"/>
      <c r="GK35" s="76"/>
      <c r="GL35" s="76"/>
      <c r="GM35" s="76"/>
      <c r="GN35" s="76"/>
      <c r="GO35" s="76"/>
      <c r="GP35" s="76"/>
      <c r="GQ35" s="76"/>
      <c r="GR35" s="76"/>
      <c r="GS35" s="76"/>
      <c r="GT35" s="76"/>
      <c r="GU35" s="76"/>
      <c r="GV35" s="76"/>
      <c r="GW35" s="76"/>
      <c r="GX35" s="76"/>
      <c r="GY35" s="76"/>
      <c r="GZ35" s="76"/>
      <c r="HA35" s="76"/>
      <c r="HB35" s="76"/>
      <c r="HC35" s="76"/>
      <c r="HD35" s="76"/>
      <c r="HE35" s="76"/>
      <c r="HF35" s="76"/>
      <c r="HG35" s="76"/>
      <c r="HH35" s="76"/>
      <c r="HI35" s="76"/>
      <c r="HJ35" s="76"/>
      <c r="HK35" s="76"/>
      <c r="HL35" s="76"/>
      <c r="HM35" s="76"/>
      <c r="HN35" s="76"/>
      <c r="HO35" s="76"/>
      <c r="HP35" s="76"/>
      <c r="HQ35" s="76"/>
      <c r="HR35" s="76"/>
      <c r="HS35" s="76"/>
      <c r="HT35" s="76"/>
      <c r="HU35" s="76"/>
      <c r="HV35" s="76"/>
      <c r="HW35" s="76"/>
      <c r="HX35" s="76"/>
      <c r="HY35" s="76"/>
      <c r="HZ35" s="76"/>
      <c r="IA35" s="76"/>
      <c r="IB35" s="76"/>
      <c r="IC35" s="76"/>
      <c r="ID35" s="76"/>
      <c r="IE35" s="76"/>
      <c r="IF35" s="76"/>
      <c r="IG35" s="76"/>
      <c r="IH35" s="76"/>
      <c r="II35" s="76"/>
      <c r="IJ35" s="76"/>
      <c r="IK35" s="76"/>
      <c r="IL35" s="76"/>
      <c r="IM35" s="76"/>
      <c r="IN35" s="76"/>
      <c r="IO35" s="76"/>
      <c r="IP35" s="76"/>
      <c r="IQ35" s="76"/>
      <c r="IR35" s="76"/>
      <c r="IS35" s="76"/>
      <c r="IT35" s="76"/>
      <c r="IU35" s="76"/>
      <c r="IV35" s="76"/>
    </row>
    <row r="36" spans="1:256" s="77" customFormat="1" ht="18" customHeight="1">
      <c r="A36" s="76"/>
      <c r="B36" s="114"/>
      <c r="C36" s="711" t="s">
        <v>222</v>
      </c>
      <c r="D36" s="712"/>
      <c r="E36" s="712"/>
      <c r="F36" s="712"/>
      <c r="G36" s="712"/>
      <c r="H36" s="712"/>
      <c r="I36" s="712"/>
      <c r="J36" s="712"/>
      <c r="K36" s="712"/>
      <c r="L36" s="712"/>
      <c r="M36" s="87"/>
      <c r="N36" s="85" t="s">
        <v>232</v>
      </c>
      <c r="O36" s="85"/>
      <c r="P36" s="85"/>
      <c r="Q36" s="98"/>
      <c r="R36" s="98"/>
      <c r="S36" s="98"/>
      <c r="T36" s="98"/>
      <c r="U36" s="98"/>
      <c r="V36" s="98"/>
      <c r="W36" s="88"/>
      <c r="X36" s="85" t="s">
        <v>224</v>
      </c>
      <c r="Y36" s="117"/>
      <c r="Z36" s="117"/>
      <c r="AA36" s="98"/>
      <c r="AB36" s="98"/>
      <c r="AC36" s="98"/>
      <c r="AD36" s="98"/>
      <c r="AE36" s="98"/>
      <c r="AF36" s="98"/>
      <c r="AG36" s="98"/>
      <c r="AH36" s="125"/>
      <c r="AI36" s="76"/>
      <c r="AJ36" s="76"/>
      <c r="AK36" s="76"/>
      <c r="AL36" s="76"/>
      <c r="AM36" s="76"/>
      <c r="AN36" s="76"/>
      <c r="AO36" s="76"/>
      <c r="AP36" s="76"/>
      <c r="AQ36" s="76"/>
      <c r="AR36" s="76"/>
      <c r="AS36" s="76"/>
      <c r="AT36" s="76"/>
      <c r="AU36" s="76"/>
      <c r="AV36" s="76"/>
      <c r="AW36" s="76"/>
      <c r="AX36" s="76"/>
      <c r="AY36" s="76"/>
      <c r="AZ36" s="76"/>
      <c r="BA36" s="76"/>
      <c r="BB36" s="76"/>
      <c r="BC36" s="76"/>
      <c r="BD36" s="76"/>
      <c r="BE36" s="76"/>
      <c r="BF36" s="76"/>
      <c r="BG36" s="76"/>
      <c r="BH36" s="76"/>
      <c r="BI36" s="76"/>
      <c r="BJ36" s="76"/>
      <c r="BK36" s="76"/>
      <c r="BL36" s="76"/>
      <c r="BM36" s="76"/>
      <c r="BN36" s="76"/>
      <c r="BO36" s="76"/>
      <c r="BP36" s="76"/>
      <c r="BQ36" s="76"/>
      <c r="BR36" s="76"/>
      <c r="BS36" s="76"/>
      <c r="BT36" s="76"/>
      <c r="BU36" s="76"/>
      <c r="BV36" s="76"/>
      <c r="BW36" s="76"/>
      <c r="BX36" s="76"/>
      <c r="BY36" s="76"/>
      <c r="BZ36" s="76"/>
      <c r="CA36" s="76"/>
      <c r="CB36" s="76"/>
      <c r="CC36" s="76"/>
      <c r="CD36" s="76"/>
      <c r="CE36" s="76"/>
      <c r="CF36" s="76"/>
      <c r="CG36" s="76"/>
      <c r="CH36" s="76"/>
      <c r="CI36" s="76"/>
      <c r="CJ36" s="76"/>
      <c r="CK36" s="76"/>
      <c r="CL36" s="76"/>
      <c r="CM36" s="76"/>
      <c r="CN36" s="76"/>
      <c r="CO36" s="76"/>
      <c r="CP36" s="76"/>
      <c r="CQ36" s="76"/>
      <c r="CR36" s="76"/>
      <c r="CS36" s="76"/>
      <c r="CT36" s="76"/>
      <c r="CU36" s="76"/>
      <c r="CV36" s="76"/>
      <c r="CW36" s="76"/>
      <c r="CX36" s="76"/>
      <c r="CY36" s="76"/>
      <c r="CZ36" s="76"/>
      <c r="DA36" s="76"/>
      <c r="DB36" s="76"/>
      <c r="DC36" s="76"/>
      <c r="DD36" s="76"/>
      <c r="DE36" s="76"/>
      <c r="DF36" s="76"/>
      <c r="DG36" s="76"/>
      <c r="DH36" s="76"/>
      <c r="DI36" s="76"/>
      <c r="DJ36" s="76"/>
      <c r="DK36" s="76"/>
      <c r="DL36" s="76"/>
      <c r="DM36" s="76"/>
      <c r="DN36" s="76"/>
      <c r="DO36" s="76"/>
      <c r="DP36" s="76"/>
      <c r="DQ36" s="76"/>
      <c r="DR36" s="76"/>
      <c r="DS36" s="76"/>
      <c r="DT36" s="76"/>
      <c r="DU36" s="76"/>
      <c r="DV36" s="76"/>
      <c r="DW36" s="76"/>
      <c r="DX36" s="76"/>
      <c r="DY36" s="76"/>
      <c r="DZ36" s="76"/>
      <c r="EA36" s="76"/>
      <c r="EB36" s="76"/>
      <c r="EC36" s="76"/>
      <c r="ED36" s="76"/>
      <c r="EE36" s="76"/>
      <c r="EF36" s="76"/>
      <c r="EG36" s="76"/>
      <c r="EH36" s="76"/>
      <c r="EI36" s="76"/>
      <c r="EJ36" s="76"/>
      <c r="EK36" s="76"/>
      <c r="EL36" s="76"/>
      <c r="EM36" s="76"/>
      <c r="EN36" s="76"/>
      <c r="EO36" s="76"/>
      <c r="EP36" s="76"/>
      <c r="EQ36" s="76"/>
      <c r="ER36" s="76"/>
      <c r="ES36" s="76"/>
      <c r="ET36" s="76"/>
      <c r="EU36" s="76"/>
      <c r="EV36" s="76"/>
      <c r="EW36" s="76"/>
      <c r="EX36" s="76"/>
      <c r="EY36" s="76"/>
      <c r="EZ36" s="76"/>
      <c r="FA36" s="76"/>
      <c r="FB36" s="76"/>
      <c r="FC36" s="76"/>
      <c r="FD36" s="76"/>
      <c r="FE36" s="76"/>
      <c r="FF36" s="76"/>
      <c r="FG36" s="76"/>
      <c r="FH36" s="76"/>
      <c r="FI36" s="76"/>
      <c r="FJ36" s="76"/>
      <c r="FK36" s="76"/>
      <c r="FL36" s="76"/>
      <c r="FM36" s="76"/>
      <c r="FN36" s="76"/>
      <c r="FO36" s="76"/>
      <c r="FP36" s="76"/>
      <c r="FQ36" s="76"/>
      <c r="FR36" s="76"/>
      <c r="FS36" s="76"/>
      <c r="FT36" s="76"/>
      <c r="FU36" s="76"/>
      <c r="FV36" s="76"/>
      <c r="FW36" s="76"/>
      <c r="FX36" s="76"/>
      <c r="FY36" s="76"/>
      <c r="FZ36" s="76"/>
      <c r="GA36" s="76"/>
      <c r="GB36" s="76"/>
      <c r="GC36" s="76"/>
      <c r="GD36" s="76"/>
      <c r="GE36" s="76"/>
      <c r="GF36" s="76"/>
      <c r="GG36" s="76"/>
      <c r="GH36" s="76"/>
      <c r="GI36" s="76"/>
      <c r="GJ36" s="76"/>
      <c r="GK36" s="76"/>
      <c r="GL36" s="76"/>
      <c r="GM36" s="76"/>
      <c r="GN36" s="76"/>
      <c r="GO36" s="76"/>
      <c r="GP36" s="76"/>
      <c r="GQ36" s="76"/>
      <c r="GR36" s="76"/>
      <c r="GS36" s="76"/>
      <c r="GT36" s="76"/>
      <c r="GU36" s="76"/>
      <c r="GV36" s="76"/>
      <c r="GW36" s="76"/>
      <c r="GX36" s="76"/>
      <c r="GY36" s="76"/>
      <c r="GZ36" s="76"/>
      <c r="HA36" s="76"/>
      <c r="HB36" s="76"/>
      <c r="HC36" s="76"/>
      <c r="HD36" s="76"/>
      <c r="HE36" s="76"/>
      <c r="HF36" s="76"/>
      <c r="HG36" s="76"/>
      <c r="HH36" s="76"/>
      <c r="HI36" s="76"/>
      <c r="HJ36" s="76"/>
      <c r="HK36" s="76"/>
      <c r="HL36" s="76"/>
      <c r="HM36" s="76"/>
      <c r="HN36" s="76"/>
      <c r="HO36" s="76"/>
      <c r="HP36" s="76"/>
      <c r="HQ36" s="76"/>
      <c r="HR36" s="76"/>
      <c r="HS36" s="76"/>
      <c r="HT36" s="76"/>
      <c r="HU36" s="76"/>
      <c r="HV36" s="76"/>
      <c r="HW36" s="76"/>
      <c r="HX36" s="76"/>
      <c r="HY36" s="76"/>
      <c r="HZ36" s="76"/>
      <c r="IA36" s="76"/>
      <c r="IB36" s="76"/>
      <c r="IC36" s="76"/>
      <c r="ID36" s="76"/>
      <c r="IE36" s="76"/>
      <c r="IF36" s="76"/>
      <c r="IG36" s="76"/>
      <c r="IH36" s="76"/>
      <c r="II36" s="76"/>
      <c r="IJ36" s="76"/>
      <c r="IK36" s="76"/>
      <c r="IL36" s="76"/>
      <c r="IM36" s="76"/>
      <c r="IN36" s="76"/>
      <c r="IO36" s="76"/>
      <c r="IP36" s="76"/>
      <c r="IQ36" s="76"/>
      <c r="IR36" s="76"/>
      <c r="IS36" s="76"/>
      <c r="IT36" s="76"/>
      <c r="IU36" s="76"/>
      <c r="IV36" s="76"/>
    </row>
    <row r="37" spans="1:256" s="77" customFormat="1" ht="18" customHeight="1">
      <c r="A37" s="76"/>
      <c r="B37" s="114"/>
      <c r="C37" s="713"/>
      <c r="D37" s="714"/>
      <c r="E37" s="714"/>
      <c r="F37" s="714"/>
      <c r="G37" s="714"/>
      <c r="H37" s="714"/>
      <c r="I37" s="714"/>
      <c r="J37" s="714"/>
      <c r="K37" s="714"/>
      <c r="L37" s="714"/>
      <c r="M37" s="102"/>
      <c r="N37" s="100" t="s">
        <v>233</v>
      </c>
      <c r="O37" s="100"/>
      <c r="P37" s="100"/>
      <c r="Q37" s="95"/>
      <c r="R37" s="95"/>
      <c r="S37" s="95"/>
      <c r="T37" s="95"/>
      <c r="U37" s="95"/>
      <c r="V37" s="95"/>
      <c r="W37" s="95"/>
      <c r="X37" s="95"/>
      <c r="Y37" s="120"/>
      <c r="Z37" s="100"/>
      <c r="AA37" s="95"/>
      <c r="AB37" s="121"/>
      <c r="AC37" s="121"/>
      <c r="AD37" s="121"/>
      <c r="AE37" s="121"/>
      <c r="AF37" s="121"/>
      <c r="AG37" s="95"/>
      <c r="AH37" s="125"/>
      <c r="AI37" s="76"/>
      <c r="AJ37" s="76"/>
      <c r="AK37" s="76"/>
      <c r="AL37" s="76"/>
      <c r="AM37" s="76"/>
      <c r="AN37" s="76"/>
      <c r="AO37" s="76"/>
      <c r="AP37" s="76"/>
      <c r="AQ37" s="76"/>
      <c r="AR37" s="76"/>
      <c r="AS37" s="76"/>
      <c r="AT37" s="76"/>
      <c r="AU37" s="76"/>
      <c r="AV37" s="76"/>
      <c r="AW37" s="76"/>
      <c r="AX37" s="76"/>
      <c r="AY37" s="76"/>
      <c r="AZ37" s="76"/>
      <c r="BA37" s="76"/>
      <c r="BB37" s="76"/>
      <c r="BC37" s="76"/>
      <c r="BD37" s="76"/>
      <c r="BE37" s="76"/>
      <c r="BF37" s="76"/>
      <c r="BG37" s="76"/>
      <c r="BH37" s="76"/>
      <c r="BI37" s="76"/>
      <c r="BJ37" s="76"/>
      <c r="BK37" s="76"/>
      <c r="BL37" s="76"/>
      <c r="BM37" s="76"/>
      <c r="BN37" s="76"/>
      <c r="BO37" s="76"/>
      <c r="BP37" s="76"/>
      <c r="BQ37" s="76"/>
      <c r="BR37" s="76"/>
      <c r="BS37" s="76"/>
      <c r="BT37" s="76"/>
      <c r="BU37" s="76"/>
      <c r="BV37" s="76"/>
      <c r="BW37" s="76"/>
      <c r="BX37" s="76"/>
      <c r="BY37" s="76"/>
      <c r="BZ37" s="76"/>
      <c r="CA37" s="76"/>
      <c r="CB37" s="76"/>
      <c r="CC37" s="76"/>
      <c r="CD37" s="76"/>
      <c r="CE37" s="76"/>
      <c r="CF37" s="76"/>
      <c r="CG37" s="76"/>
      <c r="CH37" s="76"/>
      <c r="CI37" s="76"/>
      <c r="CJ37" s="76"/>
      <c r="CK37" s="76"/>
      <c r="CL37" s="76"/>
      <c r="CM37" s="76"/>
      <c r="CN37" s="76"/>
      <c r="CO37" s="76"/>
      <c r="CP37" s="76"/>
      <c r="CQ37" s="76"/>
      <c r="CR37" s="76"/>
      <c r="CS37" s="76"/>
      <c r="CT37" s="76"/>
      <c r="CU37" s="76"/>
      <c r="CV37" s="76"/>
      <c r="CW37" s="76"/>
      <c r="CX37" s="76"/>
      <c r="CY37" s="76"/>
      <c r="CZ37" s="76"/>
      <c r="DA37" s="76"/>
      <c r="DB37" s="76"/>
      <c r="DC37" s="76"/>
      <c r="DD37" s="76"/>
      <c r="DE37" s="76"/>
      <c r="DF37" s="76"/>
      <c r="DG37" s="76"/>
      <c r="DH37" s="76"/>
      <c r="DI37" s="76"/>
      <c r="DJ37" s="76"/>
      <c r="DK37" s="76"/>
      <c r="DL37" s="76"/>
      <c r="DM37" s="76"/>
      <c r="DN37" s="76"/>
      <c r="DO37" s="76"/>
      <c r="DP37" s="76"/>
      <c r="DQ37" s="76"/>
      <c r="DR37" s="76"/>
      <c r="DS37" s="76"/>
      <c r="DT37" s="76"/>
      <c r="DU37" s="76"/>
      <c r="DV37" s="76"/>
      <c r="DW37" s="76"/>
      <c r="DX37" s="76"/>
      <c r="DY37" s="76"/>
      <c r="DZ37" s="76"/>
      <c r="EA37" s="76"/>
      <c r="EB37" s="76"/>
      <c r="EC37" s="76"/>
      <c r="ED37" s="76"/>
      <c r="EE37" s="76"/>
      <c r="EF37" s="76"/>
      <c r="EG37" s="76"/>
      <c r="EH37" s="76"/>
      <c r="EI37" s="76"/>
      <c r="EJ37" s="76"/>
      <c r="EK37" s="76"/>
      <c r="EL37" s="76"/>
      <c r="EM37" s="76"/>
      <c r="EN37" s="76"/>
      <c r="EO37" s="76"/>
      <c r="EP37" s="76"/>
      <c r="EQ37" s="76"/>
      <c r="ER37" s="76"/>
      <c r="ES37" s="76"/>
      <c r="ET37" s="76"/>
      <c r="EU37" s="76"/>
      <c r="EV37" s="76"/>
      <c r="EW37" s="76"/>
      <c r="EX37" s="76"/>
      <c r="EY37" s="76"/>
      <c r="EZ37" s="76"/>
      <c r="FA37" s="76"/>
      <c r="FB37" s="76"/>
      <c r="FC37" s="76"/>
      <c r="FD37" s="76"/>
      <c r="FE37" s="76"/>
      <c r="FF37" s="76"/>
      <c r="FG37" s="76"/>
      <c r="FH37" s="76"/>
      <c r="FI37" s="76"/>
      <c r="FJ37" s="76"/>
      <c r="FK37" s="76"/>
      <c r="FL37" s="76"/>
      <c r="FM37" s="76"/>
      <c r="FN37" s="76"/>
      <c r="FO37" s="76"/>
      <c r="FP37" s="76"/>
      <c r="FQ37" s="76"/>
      <c r="FR37" s="76"/>
      <c r="FS37" s="76"/>
      <c r="FT37" s="76"/>
      <c r="FU37" s="76"/>
      <c r="FV37" s="76"/>
      <c r="FW37" s="76"/>
      <c r="FX37" s="76"/>
      <c r="FY37" s="76"/>
      <c r="FZ37" s="76"/>
      <c r="GA37" s="76"/>
      <c r="GB37" s="76"/>
      <c r="GC37" s="76"/>
      <c r="GD37" s="76"/>
      <c r="GE37" s="76"/>
      <c r="GF37" s="76"/>
      <c r="GG37" s="76"/>
      <c r="GH37" s="76"/>
      <c r="GI37" s="76"/>
      <c r="GJ37" s="76"/>
      <c r="GK37" s="76"/>
      <c r="GL37" s="76"/>
      <c r="GM37" s="76"/>
      <c r="GN37" s="76"/>
      <c r="GO37" s="76"/>
      <c r="GP37" s="76"/>
      <c r="GQ37" s="76"/>
      <c r="GR37" s="76"/>
      <c r="GS37" s="76"/>
      <c r="GT37" s="76"/>
      <c r="GU37" s="76"/>
      <c r="GV37" s="76"/>
      <c r="GW37" s="76"/>
      <c r="GX37" s="76"/>
      <c r="GY37" s="76"/>
      <c r="GZ37" s="76"/>
      <c r="HA37" s="76"/>
      <c r="HB37" s="76"/>
      <c r="HC37" s="76"/>
      <c r="HD37" s="76"/>
      <c r="HE37" s="76"/>
      <c r="HF37" s="76"/>
      <c r="HG37" s="76"/>
      <c r="HH37" s="76"/>
      <c r="HI37" s="76"/>
      <c r="HJ37" s="76"/>
      <c r="HK37" s="76"/>
      <c r="HL37" s="76"/>
      <c r="HM37" s="76"/>
      <c r="HN37" s="76"/>
      <c r="HO37" s="76"/>
      <c r="HP37" s="76"/>
      <c r="HQ37" s="76"/>
      <c r="HR37" s="76"/>
      <c r="HS37" s="76"/>
      <c r="HT37" s="76"/>
      <c r="HU37" s="76"/>
      <c r="HV37" s="76"/>
      <c r="HW37" s="76"/>
      <c r="HX37" s="76"/>
      <c r="HY37" s="76"/>
      <c r="HZ37" s="76"/>
      <c r="IA37" s="76"/>
      <c r="IB37" s="76"/>
      <c r="IC37" s="76"/>
      <c r="ID37" s="76"/>
      <c r="IE37" s="76"/>
      <c r="IF37" s="76"/>
      <c r="IG37" s="76"/>
      <c r="IH37" s="76"/>
      <c r="II37" s="76"/>
      <c r="IJ37" s="76"/>
      <c r="IK37" s="76"/>
      <c r="IL37" s="76"/>
      <c r="IM37" s="76"/>
      <c r="IN37" s="76"/>
      <c r="IO37" s="76"/>
      <c r="IP37" s="76"/>
      <c r="IQ37" s="76"/>
      <c r="IR37" s="76"/>
      <c r="IS37" s="76"/>
      <c r="IT37" s="76"/>
      <c r="IU37" s="76"/>
      <c r="IV37" s="76"/>
    </row>
    <row r="38" spans="1:256" s="77" customFormat="1" ht="9" customHeight="1">
      <c r="A38" s="76"/>
      <c r="B38" s="114"/>
      <c r="C38" s="129"/>
      <c r="D38" s="129"/>
      <c r="E38" s="129"/>
      <c r="F38" s="129"/>
      <c r="G38" s="129"/>
      <c r="H38" s="129"/>
      <c r="I38" s="129"/>
      <c r="J38" s="129"/>
      <c r="K38" s="129"/>
      <c r="L38" s="129"/>
      <c r="M38" s="79"/>
      <c r="N38" s="76"/>
      <c r="O38" s="76"/>
      <c r="P38" s="76"/>
      <c r="Q38" s="94"/>
      <c r="R38" s="94"/>
      <c r="S38" s="94"/>
      <c r="T38" s="94"/>
      <c r="U38" s="94"/>
      <c r="V38" s="94"/>
      <c r="W38" s="94"/>
      <c r="X38" s="94"/>
      <c r="Y38" s="79"/>
      <c r="Z38" s="76"/>
      <c r="AA38" s="94"/>
      <c r="AB38" s="94"/>
      <c r="AC38" s="94"/>
      <c r="AD38" s="94"/>
      <c r="AE38" s="94"/>
      <c r="AF38" s="94"/>
      <c r="AG38" s="94"/>
      <c r="AH38" s="97"/>
      <c r="AI38" s="76"/>
      <c r="AJ38" s="76"/>
      <c r="AK38" s="76"/>
      <c r="AL38" s="76"/>
      <c r="AM38" s="76"/>
      <c r="AN38" s="76"/>
      <c r="AO38" s="76"/>
      <c r="AP38" s="76"/>
      <c r="AQ38" s="76"/>
      <c r="AR38" s="76"/>
      <c r="AS38" s="76"/>
      <c r="AT38" s="76"/>
      <c r="AU38" s="76"/>
      <c r="AV38" s="76"/>
      <c r="AW38" s="76"/>
      <c r="AX38" s="76"/>
      <c r="AY38" s="76"/>
      <c r="AZ38" s="76"/>
      <c r="BA38" s="76"/>
      <c r="BB38" s="76"/>
      <c r="BC38" s="76"/>
      <c r="BD38" s="76"/>
      <c r="BE38" s="76"/>
      <c r="BF38" s="76"/>
      <c r="BG38" s="76"/>
      <c r="BH38" s="76"/>
      <c r="BI38" s="76"/>
      <c r="BJ38" s="76"/>
      <c r="BK38" s="76"/>
      <c r="BL38" s="76"/>
      <c r="BM38" s="76"/>
      <c r="BN38" s="76"/>
      <c r="BO38" s="76"/>
      <c r="BP38" s="76"/>
      <c r="BQ38" s="76"/>
      <c r="BR38" s="76"/>
      <c r="BS38" s="76"/>
      <c r="BT38" s="76"/>
      <c r="BU38" s="76"/>
      <c r="BV38" s="76"/>
      <c r="BW38" s="76"/>
      <c r="BX38" s="76"/>
      <c r="BY38" s="76"/>
      <c r="BZ38" s="76"/>
      <c r="CA38" s="76"/>
      <c r="CB38" s="76"/>
      <c r="CC38" s="76"/>
      <c r="CD38" s="76"/>
      <c r="CE38" s="76"/>
      <c r="CF38" s="76"/>
      <c r="CG38" s="76"/>
      <c r="CH38" s="76"/>
      <c r="CI38" s="76"/>
      <c r="CJ38" s="76"/>
      <c r="CK38" s="76"/>
      <c r="CL38" s="76"/>
      <c r="CM38" s="76"/>
      <c r="CN38" s="76"/>
      <c r="CO38" s="76"/>
      <c r="CP38" s="76"/>
      <c r="CQ38" s="76"/>
      <c r="CR38" s="76"/>
      <c r="CS38" s="76"/>
      <c r="CT38" s="76"/>
      <c r="CU38" s="76"/>
      <c r="CV38" s="76"/>
      <c r="CW38" s="76"/>
      <c r="CX38" s="76"/>
      <c r="CY38" s="76"/>
      <c r="CZ38" s="76"/>
      <c r="DA38" s="76"/>
      <c r="DB38" s="76"/>
      <c r="DC38" s="76"/>
      <c r="DD38" s="76"/>
      <c r="DE38" s="76"/>
      <c r="DF38" s="76"/>
      <c r="DG38" s="76"/>
      <c r="DH38" s="76"/>
      <c r="DI38" s="76"/>
      <c r="DJ38" s="76"/>
      <c r="DK38" s="76"/>
      <c r="DL38" s="76"/>
      <c r="DM38" s="76"/>
      <c r="DN38" s="76"/>
      <c r="DO38" s="76"/>
      <c r="DP38" s="76"/>
      <c r="DQ38" s="76"/>
      <c r="DR38" s="76"/>
      <c r="DS38" s="76"/>
      <c r="DT38" s="76"/>
      <c r="DU38" s="76"/>
      <c r="DV38" s="76"/>
      <c r="DW38" s="76"/>
      <c r="DX38" s="76"/>
      <c r="DY38" s="76"/>
      <c r="DZ38" s="76"/>
      <c r="EA38" s="76"/>
      <c r="EB38" s="76"/>
      <c r="EC38" s="76"/>
      <c r="ED38" s="76"/>
      <c r="EE38" s="76"/>
      <c r="EF38" s="76"/>
      <c r="EG38" s="76"/>
      <c r="EH38" s="76"/>
      <c r="EI38" s="76"/>
      <c r="EJ38" s="76"/>
      <c r="EK38" s="76"/>
      <c r="EL38" s="76"/>
      <c r="EM38" s="76"/>
      <c r="EN38" s="76"/>
      <c r="EO38" s="76"/>
      <c r="EP38" s="76"/>
      <c r="EQ38" s="76"/>
      <c r="ER38" s="76"/>
      <c r="ES38" s="76"/>
      <c r="ET38" s="76"/>
      <c r="EU38" s="76"/>
      <c r="EV38" s="76"/>
      <c r="EW38" s="76"/>
      <c r="EX38" s="76"/>
      <c r="EY38" s="76"/>
      <c r="EZ38" s="76"/>
      <c r="FA38" s="76"/>
      <c r="FB38" s="76"/>
      <c r="FC38" s="76"/>
      <c r="FD38" s="76"/>
      <c r="FE38" s="76"/>
      <c r="FF38" s="76"/>
      <c r="FG38" s="76"/>
      <c r="FH38" s="76"/>
      <c r="FI38" s="76"/>
      <c r="FJ38" s="76"/>
      <c r="FK38" s="76"/>
      <c r="FL38" s="76"/>
      <c r="FM38" s="76"/>
      <c r="FN38" s="76"/>
      <c r="FO38" s="76"/>
      <c r="FP38" s="76"/>
      <c r="FQ38" s="76"/>
      <c r="FR38" s="76"/>
      <c r="FS38" s="76"/>
      <c r="FT38" s="76"/>
      <c r="FU38" s="76"/>
      <c r="FV38" s="76"/>
      <c r="FW38" s="76"/>
      <c r="FX38" s="76"/>
      <c r="FY38" s="76"/>
      <c r="FZ38" s="76"/>
      <c r="GA38" s="76"/>
      <c r="GB38" s="76"/>
      <c r="GC38" s="76"/>
      <c r="GD38" s="76"/>
      <c r="GE38" s="76"/>
      <c r="GF38" s="76"/>
      <c r="GG38" s="76"/>
      <c r="GH38" s="76"/>
      <c r="GI38" s="76"/>
      <c r="GJ38" s="76"/>
      <c r="GK38" s="76"/>
      <c r="GL38" s="76"/>
      <c r="GM38" s="76"/>
      <c r="GN38" s="76"/>
      <c r="GO38" s="76"/>
      <c r="GP38" s="76"/>
      <c r="GQ38" s="76"/>
      <c r="GR38" s="76"/>
      <c r="GS38" s="76"/>
      <c r="GT38" s="76"/>
      <c r="GU38" s="76"/>
      <c r="GV38" s="76"/>
      <c r="GW38" s="76"/>
      <c r="GX38" s="76"/>
      <c r="GY38" s="76"/>
      <c r="GZ38" s="76"/>
      <c r="HA38" s="76"/>
      <c r="HB38" s="76"/>
      <c r="HC38" s="76"/>
      <c r="HD38" s="76"/>
      <c r="HE38" s="76"/>
      <c r="HF38" s="76"/>
      <c r="HG38" s="76"/>
      <c r="HH38" s="76"/>
      <c r="HI38" s="76"/>
      <c r="HJ38" s="76"/>
      <c r="HK38" s="76"/>
      <c r="HL38" s="76"/>
      <c r="HM38" s="76"/>
      <c r="HN38" s="76"/>
      <c r="HO38" s="76"/>
      <c r="HP38" s="76"/>
      <c r="HQ38" s="76"/>
      <c r="HR38" s="76"/>
      <c r="HS38" s="76"/>
      <c r="HT38" s="76"/>
      <c r="HU38" s="76"/>
      <c r="HV38" s="76"/>
      <c r="HW38" s="76"/>
      <c r="HX38" s="76"/>
      <c r="HY38" s="76"/>
      <c r="HZ38" s="76"/>
      <c r="IA38" s="76"/>
      <c r="IB38" s="76"/>
      <c r="IC38" s="76"/>
      <c r="ID38" s="76"/>
      <c r="IE38" s="76"/>
      <c r="IF38" s="76"/>
      <c r="IG38" s="76"/>
      <c r="IH38" s="76"/>
      <c r="II38" s="76"/>
      <c r="IJ38" s="76"/>
      <c r="IK38" s="76"/>
      <c r="IL38" s="76"/>
      <c r="IM38" s="76"/>
      <c r="IN38" s="76"/>
      <c r="IO38" s="76"/>
      <c r="IP38" s="76"/>
      <c r="IQ38" s="76"/>
      <c r="IR38" s="76"/>
      <c r="IS38" s="76"/>
      <c r="IT38" s="76"/>
      <c r="IU38" s="76"/>
      <c r="IV38" s="76"/>
    </row>
    <row r="39" spans="1:256" s="77" customFormat="1" ht="18" customHeight="1">
      <c r="A39" s="76"/>
      <c r="B39" s="105"/>
      <c r="C39" s="709" t="s">
        <v>234</v>
      </c>
      <c r="D39" s="709"/>
      <c r="E39" s="709"/>
      <c r="F39" s="709"/>
      <c r="G39" s="709"/>
      <c r="H39" s="709"/>
      <c r="I39" s="709"/>
      <c r="J39" s="709"/>
      <c r="K39" s="715"/>
      <c r="L39" s="716"/>
      <c r="M39" s="716"/>
      <c r="N39" s="716"/>
      <c r="O39" s="716"/>
      <c r="P39" s="716"/>
      <c r="Q39" s="716"/>
      <c r="R39" s="130" t="s">
        <v>202</v>
      </c>
      <c r="S39" s="716"/>
      <c r="T39" s="716"/>
      <c r="U39" s="716"/>
      <c r="V39" s="716"/>
      <c r="W39" s="716"/>
      <c r="X39" s="716"/>
      <c r="Y39" s="716"/>
      <c r="Z39" s="130" t="s">
        <v>229</v>
      </c>
      <c r="AA39" s="716"/>
      <c r="AB39" s="716"/>
      <c r="AC39" s="716"/>
      <c r="AD39" s="716"/>
      <c r="AE39" s="716"/>
      <c r="AF39" s="716"/>
      <c r="AG39" s="131" t="s">
        <v>204</v>
      </c>
      <c r="AH39" s="132"/>
      <c r="AI39" s="76"/>
      <c r="AJ39" s="76"/>
      <c r="AK39" s="76"/>
      <c r="AL39" s="76"/>
      <c r="AM39" s="76"/>
      <c r="AN39" s="76"/>
      <c r="AO39" s="76"/>
      <c r="AP39" s="76"/>
      <c r="AQ39" s="76"/>
      <c r="AR39" s="76"/>
      <c r="AS39" s="76"/>
      <c r="AT39" s="76"/>
      <c r="AU39" s="76"/>
      <c r="AV39" s="76"/>
      <c r="AW39" s="76"/>
      <c r="AX39" s="76"/>
      <c r="AY39" s="76"/>
      <c r="AZ39" s="76"/>
      <c r="BA39" s="76"/>
      <c r="BB39" s="76"/>
      <c r="BC39" s="76"/>
      <c r="BD39" s="76"/>
      <c r="BE39" s="76"/>
      <c r="BF39" s="76"/>
      <c r="BG39" s="76"/>
      <c r="BH39" s="76"/>
      <c r="BI39" s="76"/>
      <c r="BJ39" s="76"/>
      <c r="BK39" s="76"/>
      <c r="BL39" s="76"/>
      <c r="BM39" s="76"/>
      <c r="BN39" s="76"/>
      <c r="BO39" s="76"/>
      <c r="BP39" s="76"/>
      <c r="BQ39" s="76"/>
      <c r="BR39" s="76"/>
      <c r="BS39" s="76"/>
      <c r="BT39" s="76"/>
      <c r="BU39" s="76"/>
      <c r="BV39" s="76"/>
      <c r="BW39" s="76"/>
      <c r="BX39" s="76"/>
      <c r="BY39" s="76"/>
      <c r="BZ39" s="76"/>
      <c r="CA39" s="76"/>
      <c r="CB39" s="76"/>
      <c r="CC39" s="76"/>
      <c r="CD39" s="76"/>
      <c r="CE39" s="76"/>
      <c r="CF39" s="76"/>
      <c r="CG39" s="76"/>
      <c r="CH39" s="76"/>
      <c r="CI39" s="76"/>
      <c r="CJ39" s="76"/>
      <c r="CK39" s="76"/>
      <c r="CL39" s="76"/>
      <c r="CM39" s="76"/>
      <c r="CN39" s="76"/>
      <c r="CO39" s="76"/>
      <c r="CP39" s="76"/>
      <c r="CQ39" s="76"/>
      <c r="CR39" s="76"/>
      <c r="CS39" s="76"/>
      <c r="CT39" s="76"/>
      <c r="CU39" s="76"/>
      <c r="CV39" s="76"/>
      <c r="CW39" s="76"/>
      <c r="CX39" s="76"/>
      <c r="CY39" s="76"/>
      <c r="CZ39" s="76"/>
      <c r="DA39" s="76"/>
      <c r="DB39" s="76"/>
      <c r="DC39" s="76"/>
      <c r="DD39" s="76"/>
      <c r="DE39" s="76"/>
      <c r="DF39" s="76"/>
      <c r="DG39" s="76"/>
      <c r="DH39" s="76"/>
      <c r="DI39" s="76"/>
      <c r="DJ39" s="76"/>
      <c r="DK39" s="76"/>
      <c r="DL39" s="76"/>
      <c r="DM39" s="76"/>
      <c r="DN39" s="76"/>
      <c r="DO39" s="76"/>
      <c r="DP39" s="76"/>
      <c r="DQ39" s="76"/>
      <c r="DR39" s="76"/>
      <c r="DS39" s="76"/>
      <c r="DT39" s="76"/>
      <c r="DU39" s="76"/>
      <c r="DV39" s="76"/>
      <c r="DW39" s="76"/>
      <c r="DX39" s="76"/>
      <c r="DY39" s="76"/>
      <c r="DZ39" s="76"/>
      <c r="EA39" s="76"/>
      <c r="EB39" s="76"/>
      <c r="EC39" s="76"/>
      <c r="ED39" s="76"/>
      <c r="EE39" s="76"/>
      <c r="EF39" s="76"/>
      <c r="EG39" s="76"/>
      <c r="EH39" s="76"/>
      <c r="EI39" s="76"/>
      <c r="EJ39" s="76"/>
      <c r="EK39" s="76"/>
      <c r="EL39" s="76"/>
      <c r="EM39" s="76"/>
      <c r="EN39" s="76"/>
      <c r="EO39" s="76"/>
      <c r="EP39" s="76"/>
      <c r="EQ39" s="76"/>
      <c r="ER39" s="76"/>
      <c r="ES39" s="76"/>
      <c r="ET39" s="76"/>
      <c r="EU39" s="76"/>
      <c r="EV39" s="76"/>
      <c r="EW39" s="76"/>
      <c r="EX39" s="76"/>
      <c r="EY39" s="76"/>
      <c r="EZ39" s="76"/>
      <c r="FA39" s="76"/>
      <c r="FB39" s="76"/>
      <c r="FC39" s="76"/>
      <c r="FD39" s="76"/>
      <c r="FE39" s="76"/>
      <c r="FF39" s="76"/>
      <c r="FG39" s="76"/>
      <c r="FH39" s="76"/>
      <c r="FI39" s="76"/>
      <c r="FJ39" s="76"/>
      <c r="FK39" s="76"/>
      <c r="FL39" s="76"/>
      <c r="FM39" s="76"/>
      <c r="FN39" s="76"/>
      <c r="FO39" s="76"/>
      <c r="FP39" s="76"/>
      <c r="FQ39" s="76"/>
      <c r="FR39" s="76"/>
      <c r="FS39" s="76"/>
      <c r="FT39" s="76"/>
      <c r="FU39" s="76"/>
      <c r="FV39" s="76"/>
      <c r="FW39" s="76"/>
      <c r="FX39" s="76"/>
      <c r="FY39" s="76"/>
      <c r="FZ39" s="76"/>
      <c r="GA39" s="76"/>
      <c r="GB39" s="76"/>
      <c r="GC39" s="76"/>
      <c r="GD39" s="76"/>
      <c r="GE39" s="76"/>
      <c r="GF39" s="76"/>
      <c r="GG39" s="76"/>
      <c r="GH39" s="76"/>
      <c r="GI39" s="76"/>
      <c r="GJ39" s="76"/>
      <c r="GK39" s="76"/>
      <c r="GL39" s="76"/>
      <c r="GM39" s="76"/>
      <c r="GN39" s="76"/>
      <c r="GO39" s="76"/>
      <c r="GP39" s="76"/>
      <c r="GQ39" s="76"/>
      <c r="GR39" s="76"/>
      <c r="GS39" s="76"/>
      <c r="GT39" s="76"/>
      <c r="GU39" s="76"/>
      <c r="GV39" s="76"/>
      <c r="GW39" s="76"/>
      <c r="GX39" s="76"/>
      <c r="GY39" s="76"/>
      <c r="GZ39" s="76"/>
      <c r="HA39" s="76"/>
      <c r="HB39" s="76"/>
      <c r="HC39" s="76"/>
      <c r="HD39" s="76"/>
      <c r="HE39" s="76"/>
      <c r="HF39" s="76"/>
      <c r="HG39" s="76"/>
      <c r="HH39" s="76"/>
      <c r="HI39" s="76"/>
      <c r="HJ39" s="76"/>
      <c r="HK39" s="76"/>
      <c r="HL39" s="76"/>
      <c r="HM39" s="76"/>
      <c r="HN39" s="76"/>
      <c r="HO39" s="76"/>
      <c r="HP39" s="76"/>
      <c r="HQ39" s="76"/>
      <c r="HR39" s="76"/>
      <c r="HS39" s="76"/>
      <c r="HT39" s="76"/>
      <c r="HU39" s="76"/>
      <c r="HV39" s="76"/>
      <c r="HW39" s="76"/>
      <c r="HX39" s="76"/>
      <c r="HY39" s="76"/>
      <c r="HZ39" s="76"/>
      <c r="IA39" s="76"/>
      <c r="IB39" s="76"/>
      <c r="IC39" s="76"/>
      <c r="ID39" s="76"/>
      <c r="IE39" s="76"/>
      <c r="IF39" s="76"/>
      <c r="IG39" s="76"/>
      <c r="IH39" s="76"/>
      <c r="II39" s="76"/>
      <c r="IJ39" s="76"/>
      <c r="IK39" s="76"/>
      <c r="IL39" s="76"/>
      <c r="IM39" s="76"/>
      <c r="IN39" s="76"/>
      <c r="IO39" s="76"/>
      <c r="IP39" s="76"/>
      <c r="IQ39" s="76"/>
      <c r="IR39" s="76"/>
      <c r="IS39" s="76"/>
      <c r="IT39" s="76"/>
      <c r="IU39" s="76"/>
      <c r="IV39" s="76"/>
    </row>
    <row r="40" spans="1:256" s="77" customFormat="1" ht="9" customHeight="1">
      <c r="A40" s="76"/>
      <c r="B40" s="133"/>
      <c r="C40" s="119"/>
      <c r="D40" s="119"/>
      <c r="E40" s="119"/>
      <c r="F40" s="119"/>
      <c r="G40" s="119"/>
      <c r="H40" s="119"/>
      <c r="I40" s="119"/>
      <c r="J40" s="119"/>
      <c r="K40" s="123"/>
      <c r="L40" s="123"/>
      <c r="M40" s="123"/>
      <c r="N40" s="123"/>
      <c r="O40" s="123"/>
      <c r="P40" s="123"/>
      <c r="Q40" s="123"/>
      <c r="R40" s="123"/>
      <c r="S40" s="123"/>
      <c r="T40" s="123"/>
      <c r="U40" s="123"/>
      <c r="V40" s="123"/>
      <c r="W40" s="123"/>
      <c r="X40" s="123"/>
      <c r="Y40" s="123"/>
      <c r="Z40" s="123"/>
      <c r="AA40" s="123"/>
      <c r="AB40" s="123"/>
      <c r="AC40" s="123"/>
      <c r="AD40" s="123"/>
      <c r="AE40" s="123"/>
      <c r="AF40" s="123"/>
      <c r="AG40" s="123"/>
      <c r="AH40" s="134"/>
      <c r="AI40" s="76"/>
      <c r="AJ40" s="76"/>
      <c r="AK40" s="76"/>
      <c r="AL40" s="76"/>
      <c r="AM40" s="76"/>
      <c r="AN40" s="76"/>
      <c r="AO40" s="76"/>
      <c r="AP40" s="76"/>
      <c r="AQ40" s="76"/>
      <c r="AR40" s="76"/>
      <c r="AS40" s="76"/>
      <c r="AT40" s="76"/>
      <c r="AU40" s="76"/>
      <c r="AV40" s="76"/>
      <c r="AW40" s="76"/>
      <c r="AX40" s="76"/>
      <c r="AY40" s="76"/>
      <c r="AZ40" s="76"/>
      <c r="BA40" s="76"/>
      <c r="BB40" s="76"/>
      <c r="BC40" s="76"/>
      <c r="BD40" s="76"/>
      <c r="BE40" s="76"/>
      <c r="BF40" s="76"/>
      <c r="BG40" s="76"/>
      <c r="BH40" s="76"/>
      <c r="BI40" s="76"/>
      <c r="BJ40" s="76"/>
      <c r="BK40" s="76"/>
      <c r="BL40" s="76"/>
      <c r="BM40" s="76"/>
      <c r="BN40" s="76"/>
      <c r="BO40" s="76"/>
      <c r="BP40" s="76"/>
      <c r="BQ40" s="76"/>
      <c r="BR40" s="76"/>
      <c r="BS40" s="76"/>
      <c r="BT40" s="76"/>
      <c r="BU40" s="76"/>
      <c r="BV40" s="76"/>
      <c r="BW40" s="76"/>
      <c r="BX40" s="76"/>
      <c r="BY40" s="76"/>
      <c r="BZ40" s="76"/>
      <c r="CA40" s="76"/>
      <c r="CB40" s="76"/>
      <c r="CC40" s="76"/>
      <c r="CD40" s="76"/>
      <c r="CE40" s="76"/>
      <c r="CF40" s="76"/>
      <c r="CG40" s="76"/>
      <c r="CH40" s="76"/>
      <c r="CI40" s="76"/>
      <c r="CJ40" s="76"/>
      <c r="CK40" s="76"/>
      <c r="CL40" s="76"/>
      <c r="CM40" s="76"/>
      <c r="CN40" s="76"/>
      <c r="CO40" s="76"/>
      <c r="CP40" s="76"/>
      <c r="CQ40" s="76"/>
      <c r="CR40" s="76"/>
      <c r="CS40" s="76"/>
      <c r="CT40" s="76"/>
      <c r="CU40" s="76"/>
      <c r="CV40" s="76"/>
      <c r="CW40" s="76"/>
      <c r="CX40" s="76"/>
      <c r="CY40" s="76"/>
      <c r="CZ40" s="76"/>
      <c r="DA40" s="76"/>
      <c r="DB40" s="76"/>
      <c r="DC40" s="76"/>
      <c r="DD40" s="76"/>
      <c r="DE40" s="76"/>
      <c r="DF40" s="76"/>
      <c r="DG40" s="76"/>
      <c r="DH40" s="76"/>
      <c r="DI40" s="76"/>
      <c r="DJ40" s="76"/>
      <c r="DK40" s="76"/>
      <c r="DL40" s="76"/>
      <c r="DM40" s="76"/>
      <c r="DN40" s="76"/>
      <c r="DO40" s="76"/>
      <c r="DP40" s="76"/>
      <c r="DQ40" s="76"/>
      <c r="DR40" s="76"/>
      <c r="DS40" s="76"/>
      <c r="DT40" s="76"/>
      <c r="DU40" s="76"/>
      <c r="DV40" s="76"/>
      <c r="DW40" s="76"/>
      <c r="DX40" s="76"/>
      <c r="DY40" s="76"/>
      <c r="DZ40" s="76"/>
      <c r="EA40" s="76"/>
      <c r="EB40" s="76"/>
      <c r="EC40" s="76"/>
      <c r="ED40" s="76"/>
      <c r="EE40" s="76"/>
      <c r="EF40" s="76"/>
      <c r="EG40" s="76"/>
      <c r="EH40" s="76"/>
      <c r="EI40" s="76"/>
      <c r="EJ40" s="76"/>
      <c r="EK40" s="76"/>
      <c r="EL40" s="76"/>
      <c r="EM40" s="76"/>
      <c r="EN40" s="76"/>
      <c r="EO40" s="76"/>
      <c r="EP40" s="76"/>
      <c r="EQ40" s="76"/>
      <c r="ER40" s="76"/>
      <c r="ES40" s="76"/>
      <c r="ET40" s="76"/>
      <c r="EU40" s="76"/>
      <c r="EV40" s="76"/>
      <c r="EW40" s="76"/>
      <c r="EX40" s="76"/>
      <c r="EY40" s="76"/>
      <c r="EZ40" s="76"/>
      <c r="FA40" s="76"/>
      <c r="FB40" s="76"/>
      <c r="FC40" s="76"/>
      <c r="FD40" s="76"/>
      <c r="FE40" s="76"/>
      <c r="FF40" s="76"/>
      <c r="FG40" s="76"/>
      <c r="FH40" s="76"/>
      <c r="FI40" s="76"/>
      <c r="FJ40" s="76"/>
      <c r="FK40" s="76"/>
      <c r="FL40" s="76"/>
      <c r="FM40" s="76"/>
      <c r="FN40" s="76"/>
      <c r="FO40" s="76"/>
      <c r="FP40" s="76"/>
      <c r="FQ40" s="76"/>
      <c r="FR40" s="76"/>
      <c r="FS40" s="76"/>
      <c r="FT40" s="76"/>
      <c r="FU40" s="76"/>
      <c r="FV40" s="76"/>
      <c r="FW40" s="76"/>
      <c r="FX40" s="76"/>
      <c r="FY40" s="76"/>
      <c r="FZ40" s="76"/>
      <c r="GA40" s="76"/>
      <c r="GB40" s="76"/>
      <c r="GC40" s="76"/>
      <c r="GD40" s="76"/>
      <c r="GE40" s="76"/>
      <c r="GF40" s="76"/>
      <c r="GG40" s="76"/>
      <c r="GH40" s="76"/>
      <c r="GI40" s="76"/>
      <c r="GJ40" s="76"/>
      <c r="GK40" s="76"/>
      <c r="GL40" s="76"/>
      <c r="GM40" s="76"/>
      <c r="GN40" s="76"/>
      <c r="GO40" s="76"/>
      <c r="GP40" s="76"/>
      <c r="GQ40" s="76"/>
      <c r="GR40" s="76"/>
      <c r="GS40" s="76"/>
      <c r="GT40" s="76"/>
      <c r="GU40" s="76"/>
      <c r="GV40" s="76"/>
      <c r="GW40" s="76"/>
      <c r="GX40" s="76"/>
      <c r="GY40" s="76"/>
      <c r="GZ40" s="76"/>
      <c r="HA40" s="76"/>
      <c r="HB40" s="76"/>
      <c r="HC40" s="76"/>
      <c r="HD40" s="76"/>
      <c r="HE40" s="76"/>
      <c r="HF40" s="76"/>
      <c r="HG40" s="76"/>
      <c r="HH40" s="76"/>
      <c r="HI40" s="76"/>
      <c r="HJ40" s="76"/>
      <c r="HK40" s="76"/>
      <c r="HL40" s="76"/>
      <c r="HM40" s="76"/>
      <c r="HN40" s="76"/>
      <c r="HO40" s="76"/>
      <c r="HP40" s="76"/>
      <c r="HQ40" s="76"/>
      <c r="HR40" s="76"/>
      <c r="HS40" s="76"/>
      <c r="HT40" s="76"/>
      <c r="HU40" s="76"/>
      <c r="HV40" s="76"/>
      <c r="HW40" s="76"/>
      <c r="HX40" s="76"/>
      <c r="HY40" s="76"/>
      <c r="HZ40" s="76"/>
      <c r="IA40" s="76"/>
      <c r="IB40" s="76"/>
      <c r="IC40" s="76"/>
      <c r="ID40" s="76"/>
      <c r="IE40" s="76"/>
      <c r="IF40" s="76"/>
      <c r="IG40" s="76"/>
      <c r="IH40" s="76"/>
      <c r="II40" s="76"/>
      <c r="IJ40" s="76"/>
      <c r="IK40" s="76"/>
      <c r="IL40" s="76"/>
      <c r="IM40" s="76"/>
      <c r="IN40" s="76"/>
      <c r="IO40" s="76"/>
      <c r="IP40" s="76"/>
      <c r="IQ40" s="76"/>
      <c r="IR40" s="76"/>
      <c r="IS40" s="76"/>
      <c r="IT40" s="76"/>
      <c r="IU40" s="76"/>
      <c r="IV40" s="76"/>
    </row>
    <row r="41" spans="1:256" s="77" customFormat="1" ht="9" customHeight="1">
      <c r="A41" s="76"/>
      <c r="B41" s="129"/>
      <c r="C41" s="129"/>
      <c r="D41" s="129"/>
      <c r="E41" s="129"/>
      <c r="F41" s="129"/>
      <c r="G41" s="76"/>
      <c r="H41" s="76"/>
      <c r="I41" s="76"/>
      <c r="J41" s="76"/>
      <c r="K41" s="76"/>
      <c r="L41" s="76"/>
      <c r="M41" s="76"/>
      <c r="N41" s="76"/>
      <c r="O41" s="76"/>
      <c r="P41" s="76"/>
      <c r="Q41" s="76"/>
      <c r="R41" s="76"/>
      <c r="S41" s="76"/>
      <c r="T41" s="76"/>
      <c r="U41" s="76"/>
      <c r="V41" s="76"/>
      <c r="W41" s="76"/>
      <c r="X41" s="135"/>
      <c r="Y41" s="135"/>
      <c r="Z41" s="76"/>
      <c r="AA41" s="76"/>
      <c r="AB41" s="76"/>
      <c r="AC41" s="76"/>
      <c r="AD41" s="76"/>
      <c r="AE41" s="76"/>
      <c r="AF41" s="76"/>
      <c r="AG41" s="76"/>
      <c r="AH41" s="76"/>
      <c r="AI41" s="76"/>
      <c r="AJ41" s="76"/>
      <c r="AK41" s="76"/>
      <c r="AL41" s="76"/>
      <c r="AM41" s="76"/>
      <c r="AN41" s="76"/>
      <c r="AO41" s="76"/>
      <c r="AP41" s="76"/>
      <c r="AQ41" s="76"/>
      <c r="AR41" s="76"/>
      <c r="AS41" s="76"/>
      <c r="AT41" s="76"/>
      <c r="AU41" s="76"/>
      <c r="AV41" s="76"/>
      <c r="AW41" s="76"/>
      <c r="AX41" s="76"/>
      <c r="AY41" s="76"/>
      <c r="AZ41" s="76"/>
      <c r="BA41" s="76"/>
      <c r="BB41" s="76"/>
      <c r="BC41" s="76"/>
      <c r="BD41" s="76"/>
      <c r="BE41" s="76"/>
      <c r="BF41" s="76"/>
      <c r="BG41" s="76"/>
      <c r="BH41" s="76"/>
      <c r="BI41" s="76"/>
      <c r="BJ41" s="76"/>
      <c r="BK41" s="76"/>
      <c r="BL41" s="76"/>
      <c r="BM41" s="76"/>
      <c r="BN41" s="76"/>
      <c r="BO41" s="76"/>
      <c r="BP41" s="76"/>
      <c r="BQ41" s="76"/>
      <c r="BR41" s="76"/>
      <c r="BS41" s="76"/>
      <c r="BT41" s="76"/>
      <c r="BU41" s="76"/>
      <c r="BV41" s="76"/>
      <c r="BW41" s="76"/>
      <c r="BX41" s="76"/>
      <c r="BY41" s="76"/>
      <c r="BZ41" s="76"/>
      <c r="CA41" s="76"/>
      <c r="CB41" s="76"/>
      <c r="CC41" s="76"/>
      <c r="CD41" s="76"/>
      <c r="CE41" s="76"/>
      <c r="CF41" s="76"/>
      <c r="CG41" s="76"/>
      <c r="CH41" s="76"/>
      <c r="CI41" s="76"/>
      <c r="CJ41" s="76"/>
      <c r="CK41" s="76"/>
      <c r="CL41" s="76"/>
      <c r="CM41" s="76"/>
      <c r="CN41" s="76"/>
      <c r="CO41" s="76"/>
      <c r="CP41" s="76"/>
      <c r="CQ41" s="76"/>
      <c r="CR41" s="76"/>
      <c r="CS41" s="76"/>
      <c r="CT41" s="76"/>
      <c r="CU41" s="76"/>
      <c r="CV41" s="76"/>
      <c r="CW41" s="76"/>
      <c r="CX41" s="76"/>
      <c r="CY41" s="76"/>
      <c r="CZ41" s="76"/>
      <c r="DA41" s="76"/>
      <c r="DB41" s="76"/>
      <c r="DC41" s="76"/>
      <c r="DD41" s="76"/>
      <c r="DE41" s="76"/>
      <c r="DF41" s="76"/>
      <c r="DG41" s="76"/>
      <c r="DH41" s="76"/>
      <c r="DI41" s="76"/>
      <c r="DJ41" s="76"/>
      <c r="DK41" s="76"/>
      <c r="DL41" s="76"/>
      <c r="DM41" s="76"/>
      <c r="DN41" s="76"/>
      <c r="DO41" s="76"/>
      <c r="DP41" s="76"/>
      <c r="DQ41" s="76"/>
      <c r="DR41" s="76"/>
      <c r="DS41" s="76"/>
      <c r="DT41" s="76"/>
      <c r="DU41" s="76"/>
      <c r="DV41" s="76"/>
      <c r="DW41" s="76"/>
      <c r="DX41" s="76"/>
      <c r="DY41" s="76"/>
      <c r="DZ41" s="76"/>
      <c r="EA41" s="76"/>
      <c r="EB41" s="76"/>
      <c r="EC41" s="76"/>
      <c r="ED41" s="76"/>
      <c r="EE41" s="76"/>
      <c r="EF41" s="76"/>
      <c r="EG41" s="76"/>
      <c r="EH41" s="76"/>
      <c r="EI41" s="76"/>
      <c r="EJ41" s="76"/>
      <c r="EK41" s="76"/>
      <c r="EL41" s="76"/>
      <c r="EM41" s="76"/>
      <c r="EN41" s="76"/>
      <c r="EO41" s="76"/>
      <c r="EP41" s="76"/>
      <c r="EQ41" s="76"/>
      <c r="ER41" s="76"/>
      <c r="ES41" s="76"/>
      <c r="ET41" s="76"/>
      <c r="EU41" s="76"/>
      <c r="EV41" s="76"/>
      <c r="EW41" s="76"/>
      <c r="EX41" s="76"/>
      <c r="EY41" s="76"/>
      <c r="EZ41" s="76"/>
      <c r="FA41" s="76"/>
      <c r="FB41" s="76"/>
      <c r="FC41" s="76"/>
      <c r="FD41" s="76"/>
      <c r="FE41" s="76"/>
      <c r="FF41" s="76"/>
      <c r="FG41" s="76"/>
      <c r="FH41" s="76"/>
      <c r="FI41" s="76"/>
      <c r="FJ41" s="76"/>
      <c r="FK41" s="76"/>
      <c r="FL41" s="76"/>
      <c r="FM41" s="76"/>
      <c r="FN41" s="76"/>
      <c r="FO41" s="76"/>
      <c r="FP41" s="76"/>
      <c r="FQ41" s="76"/>
      <c r="FR41" s="76"/>
      <c r="FS41" s="76"/>
      <c r="FT41" s="76"/>
      <c r="FU41" s="76"/>
      <c r="FV41" s="76"/>
      <c r="FW41" s="76"/>
      <c r="FX41" s="76"/>
      <c r="FY41" s="76"/>
      <c r="FZ41" s="76"/>
      <c r="GA41" s="76"/>
      <c r="GB41" s="76"/>
      <c r="GC41" s="76"/>
      <c r="GD41" s="76"/>
      <c r="GE41" s="76"/>
      <c r="GF41" s="76"/>
      <c r="GG41" s="76"/>
      <c r="GH41" s="76"/>
      <c r="GI41" s="76"/>
      <c r="GJ41" s="76"/>
      <c r="GK41" s="76"/>
      <c r="GL41" s="76"/>
      <c r="GM41" s="76"/>
      <c r="GN41" s="76"/>
      <c r="GO41" s="76"/>
      <c r="GP41" s="76"/>
      <c r="GQ41" s="76"/>
      <c r="GR41" s="76"/>
      <c r="GS41" s="76"/>
      <c r="GT41" s="76"/>
      <c r="GU41" s="76"/>
      <c r="GV41" s="76"/>
      <c r="GW41" s="76"/>
      <c r="GX41" s="76"/>
      <c r="GY41" s="76"/>
      <c r="GZ41" s="76"/>
      <c r="HA41" s="76"/>
      <c r="HB41" s="76"/>
      <c r="HC41" s="76"/>
      <c r="HD41" s="76"/>
      <c r="HE41" s="76"/>
      <c r="HF41" s="76"/>
      <c r="HG41" s="76"/>
      <c r="HH41" s="76"/>
      <c r="HI41" s="76"/>
      <c r="HJ41" s="76"/>
      <c r="HK41" s="76"/>
      <c r="HL41" s="76"/>
      <c r="HM41" s="76"/>
      <c r="HN41" s="76"/>
      <c r="HO41" s="76"/>
      <c r="HP41" s="76"/>
      <c r="HQ41" s="76"/>
      <c r="HR41" s="76"/>
      <c r="HS41" s="76"/>
      <c r="HT41" s="76"/>
      <c r="HU41" s="76"/>
      <c r="HV41" s="76"/>
      <c r="HW41" s="76"/>
      <c r="HX41" s="76"/>
      <c r="HY41" s="76"/>
      <c r="HZ41" s="76"/>
      <c r="IA41" s="76"/>
      <c r="IB41" s="76"/>
      <c r="IC41" s="76"/>
      <c r="ID41" s="76"/>
      <c r="IE41" s="76"/>
      <c r="IF41" s="76"/>
      <c r="IG41" s="76"/>
      <c r="IH41" s="76"/>
      <c r="II41" s="76"/>
      <c r="IJ41" s="76"/>
      <c r="IK41" s="76"/>
      <c r="IL41" s="76"/>
      <c r="IM41" s="76"/>
      <c r="IN41" s="76"/>
      <c r="IO41" s="76"/>
      <c r="IP41" s="76"/>
      <c r="IQ41" s="76"/>
      <c r="IR41" s="76"/>
      <c r="IS41" s="76"/>
      <c r="IT41" s="76"/>
      <c r="IU41" s="76"/>
      <c r="IV41" s="76"/>
    </row>
    <row r="42" spans="1:256" s="77" customFormat="1" ht="18" customHeight="1">
      <c r="A42" s="76"/>
      <c r="B42" s="700" t="s">
        <v>235</v>
      </c>
      <c r="C42" s="700"/>
      <c r="D42" s="136" t="s">
        <v>236</v>
      </c>
      <c r="E42" s="137"/>
      <c r="F42" s="137"/>
      <c r="G42" s="137"/>
      <c r="H42" s="137"/>
      <c r="I42" s="137"/>
      <c r="J42" s="137"/>
      <c r="K42" s="137"/>
      <c r="L42" s="137"/>
      <c r="M42" s="137"/>
      <c r="N42" s="137"/>
      <c r="O42" s="137"/>
      <c r="P42" s="137"/>
      <c r="Q42" s="137"/>
      <c r="R42" s="137"/>
      <c r="S42" s="137"/>
      <c r="T42" s="137"/>
      <c r="U42" s="137"/>
      <c r="V42" s="137"/>
      <c r="W42" s="137"/>
      <c r="X42" s="137"/>
      <c r="Y42" s="137"/>
      <c r="Z42" s="137"/>
      <c r="AA42" s="137"/>
      <c r="AB42" s="137"/>
      <c r="AC42" s="137"/>
      <c r="AD42" s="137"/>
      <c r="AE42" s="137"/>
      <c r="AF42" s="137"/>
      <c r="AG42" s="137"/>
      <c r="AH42" s="137"/>
      <c r="AI42" s="76"/>
      <c r="AJ42" s="76"/>
      <c r="AK42" s="76"/>
      <c r="AL42" s="76"/>
      <c r="AM42" s="76"/>
      <c r="AN42" s="76"/>
      <c r="AO42" s="76"/>
      <c r="AP42" s="76"/>
      <c r="AQ42" s="76"/>
      <c r="AR42" s="76"/>
      <c r="AS42" s="76"/>
      <c r="AT42" s="76"/>
      <c r="AU42" s="76"/>
      <c r="AV42" s="76"/>
      <c r="AW42" s="76"/>
      <c r="AX42" s="76"/>
      <c r="AY42" s="76"/>
      <c r="AZ42" s="76"/>
      <c r="BA42" s="76"/>
      <c r="BB42" s="76"/>
      <c r="BC42" s="76"/>
      <c r="BD42" s="76"/>
      <c r="BE42" s="76"/>
      <c r="BF42" s="76"/>
      <c r="BG42" s="76"/>
      <c r="BH42" s="76"/>
      <c r="BI42" s="76"/>
      <c r="BJ42" s="76"/>
      <c r="BK42" s="76"/>
      <c r="BL42" s="76"/>
      <c r="BM42" s="76"/>
      <c r="BN42" s="76"/>
      <c r="BO42" s="76"/>
      <c r="BP42" s="76"/>
      <c r="BQ42" s="76"/>
      <c r="BR42" s="76"/>
      <c r="BS42" s="76"/>
      <c r="BT42" s="76"/>
      <c r="BU42" s="76"/>
      <c r="BV42" s="76"/>
      <c r="BW42" s="76"/>
      <c r="BX42" s="76"/>
      <c r="BY42" s="76"/>
      <c r="BZ42" s="76"/>
      <c r="CA42" s="76"/>
      <c r="CB42" s="76"/>
      <c r="CC42" s="76"/>
      <c r="CD42" s="76"/>
      <c r="CE42" s="76"/>
      <c r="CF42" s="76"/>
      <c r="CG42" s="76"/>
      <c r="CH42" s="76"/>
      <c r="CI42" s="76"/>
      <c r="CJ42" s="76"/>
      <c r="CK42" s="76"/>
      <c r="CL42" s="76"/>
      <c r="CM42" s="76"/>
      <c r="CN42" s="76"/>
      <c r="CO42" s="76"/>
      <c r="CP42" s="76"/>
      <c r="CQ42" s="76"/>
      <c r="CR42" s="76"/>
      <c r="CS42" s="76"/>
      <c r="CT42" s="76"/>
      <c r="CU42" s="76"/>
      <c r="CV42" s="76"/>
      <c r="CW42" s="76"/>
      <c r="CX42" s="76"/>
      <c r="CY42" s="76"/>
      <c r="CZ42" s="76"/>
      <c r="DA42" s="76"/>
      <c r="DB42" s="76"/>
      <c r="DC42" s="76"/>
      <c r="DD42" s="76"/>
      <c r="DE42" s="76"/>
      <c r="DF42" s="76"/>
      <c r="DG42" s="76"/>
      <c r="DH42" s="76"/>
      <c r="DI42" s="76"/>
      <c r="DJ42" s="76"/>
      <c r="DK42" s="76"/>
      <c r="DL42" s="76"/>
      <c r="DM42" s="76"/>
      <c r="DN42" s="76"/>
      <c r="DO42" s="76"/>
      <c r="DP42" s="76"/>
      <c r="DQ42" s="76"/>
      <c r="DR42" s="76"/>
      <c r="DS42" s="76"/>
      <c r="DT42" s="76"/>
      <c r="DU42" s="76"/>
      <c r="DV42" s="76"/>
      <c r="DW42" s="76"/>
      <c r="DX42" s="76"/>
      <c r="DY42" s="76"/>
      <c r="DZ42" s="76"/>
      <c r="EA42" s="76"/>
      <c r="EB42" s="76"/>
      <c r="EC42" s="76"/>
      <c r="ED42" s="76"/>
      <c r="EE42" s="76"/>
      <c r="EF42" s="76"/>
      <c r="EG42" s="76"/>
      <c r="EH42" s="76"/>
      <c r="EI42" s="76"/>
      <c r="EJ42" s="76"/>
      <c r="EK42" s="76"/>
      <c r="EL42" s="76"/>
      <c r="EM42" s="76"/>
      <c r="EN42" s="76"/>
      <c r="EO42" s="76"/>
      <c r="EP42" s="76"/>
      <c r="EQ42" s="76"/>
      <c r="ER42" s="76"/>
      <c r="ES42" s="76"/>
      <c r="ET42" s="76"/>
      <c r="EU42" s="76"/>
      <c r="EV42" s="76"/>
      <c r="EW42" s="76"/>
      <c r="EX42" s="76"/>
      <c r="EY42" s="76"/>
      <c r="EZ42" s="76"/>
      <c r="FA42" s="76"/>
      <c r="FB42" s="76"/>
      <c r="FC42" s="76"/>
      <c r="FD42" s="76"/>
      <c r="FE42" s="76"/>
      <c r="FF42" s="76"/>
      <c r="FG42" s="76"/>
      <c r="FH42" s="76"/>
      <c r="FI42" s="76"/>
      <c r="FJ42" s="76"/>
      <c r="FK42" s="76"/>
      <c r="FL42" s="76"/>
      <c r="FM42" s="76"/>
      <c r="FN42" s="76"/>
      <c r="FO42" s="76"/>
      <c r="FP42" s="76"/>
      <c r="FQ42" s="76"/>
      <c r="FR42" s="76"/>
      <c r="FS42" s="76"/>
      <c r="FT42" s="76"/>
      <c r="FU42" s="76"/>
      <c r="FV42" s="76"/>
      <c r="FW42" s="76"/>
      <c r="FX42" s="76"/>
      <c r="FY42" s="76"/>
      <c r="FZ42" s="76"/>
      <c r="GA42" s="76"/>
      <c r="GB42" s="76"/>
      <c r="GC42" s="76"/>
      <c r="GD42" s="76"/>
      <c r="GE42" s="76"/>
      <c r="GF42" s="76"/>
      <c r="GG42" s="76"/>
      <c r="GH42" s="76"/>
      <c r="GI42" s="76"/>
      <c r="GJ42" s="76"/>
      <c r="GK42" s="76"/>
      <c r="GL42" s="76"/>
      <c r="GM42" s="76"/>
      <c r="GN42" s="76"/>
      <c r="GO42" s="76"/>
      <c r="GP42" s="76"/>
      <c r="GQ42" s="76"/>
      <c r="GR42" s="76"/>
      <c r="GS42" s="76"/>
      <c r="GT42" s="76"/>
      <c r="GU42" s="76"/>
      <c r="GV42" s="76"/>
      <c r="GW42" s="76"/>
      <c r="GX42" s="76"/>
      <c r="GY42" s="76"/>
      <c r="GZ42" s="76"/>
      <c r="HA42" s="76"/>
      <c r="HB42" s="76"/>
      <c r="HC42" s="76"/>
      <c r="HD42" s="76"/>
      <c r="HE42" s="76"/>
      <c r="HF42" s="76"/>
      <c r="HG42" s="76"/>
      <c r="HH42" s="76"/>
      <c r="HI42" s="76"/>
      <c r="HJ42" s="76"/>
      <c r="HK42" s="76"/>
      <c r="HL42" s="76"/>
      <c r="HM42" s="76"/>
      <c r="HN42" s="76"/>
      <c r="HO42" s="76"/>
      <c r="HP42" s="76"/>
      <c r="HQ42" s="76"/>
      <c r="HR42" s="76"/>
      <c r="HS42" s="76"/>
      <c r="HT42" s="76"/>
      <c r="HU42" s="76"/>
      <c r="HV42" s="76"/>
      <c r="HW42" s="76"/>
      <c r="HX42" s="76"/>
      <c r="HY42" s="76"/>
      <c r="HZ42" s="76"/>
      <c r="IA42" s="76"/>
      <c r="IB42" s="76"/>
      <c r="IC42" s="76"/>
      <c r="ID42" s="76"/>
      <c r="IE42" s="76"/>
      <c r="IF42" s="76"/>
      <c r="IG42" s="76"/>
      <c r="IH42" s="76"/>
      <c r="II42" s="76"/>
      <c r="IJ42" s="76"/>
      <c r="IK42" s="76"/>
      <c r="IL42" s="76"/>
      <c r="IM42" s="76"/>
      <c r="IN42" s="76"/>
      <c r="IO42" s="76"/>
      <c r="IP42" s="76"/>
      <c r="IQ42" s="76"/>
      <c r="IR42" s="76"/>
      <c r="IS42" s="76"/>
      <c r="IT42" s="76"/>
      <c r="IU42" s="76"/>
      <c r="IV42" s="76"/>
    </row>
    <row r="43" spans="1:256" s="77" customFormat="1" ht="18" customHeight="1">
      <c r="A43" s="76"/>
      <c r="B43" s="700" t="s">
        <v>237</v>
      </c>
      <c r="C43" s="700"/>
      <c r="D43" s="136" t="s">
        <v>238</v>
      </c>
      <c r="E43" s="136"/>
      <c r="F43" s="136"/>
      <c r="G43" s="136"/>
      <c r="H43" s="136"/>
      <c r="I43" s="136"/>
      <c r="J43" s="136"/>
      <c r="K43" s="136"/>
      <c r="L43" s="136"/>
      <c r="M43" s="136"/>
      <c r="N43" s="136"/>
      <c r="O43" s="136"/>
      <c r="P43" s="136"/>
      <c r="Q43" s="136"/>
      <c r="R43" s="136"/>
      <c r="S43" s="136"/>
      <c r="T43" s="136"/>
      <c r="U43" s="136"/>
      <c r="V43" s="136"/>
      <c r="W43" s="136"/>
      <c r="X43" s="136"/>
      <c r="Y43" s="136"/>
      <c r="Z43" s="136"/>
      <c r="AA43" s="136"/>
      <c r="AB43" s="136"/>
      <c r="AC43" s="136"/>
      <c r="AD43" s="136"/>
      <c r="AE43" s="136"/>
      <c r="AF43" s="136"/>
      <c r="AG43" s="136"/>
      <c r="AH43" s="136"/>
      <c r="AI43" s="76"/>
      <c r="AJ43" s="76"/>
      <c r="AK43" s="76"/>
      <c r="AL43" s="76"/>
      <c r="AM43" s="76"/>
      <c r="AN43" s="76"/>
      <c r="AO43" s="76"/>
      <c r="AP43" s="76"/>
      <c r="AQ43" s="76"/>
      <c r="AR43" s="76"/>
      <c r="AS43" s="76"/>
      <c r="AT43" s="76"/>
      <c r="AU43" s="76"/>
      <c r="AV43" s="76"/>
      <c r="AW43" s="76"/>
      <c r="AX43" s="76"/>
      <c r="AY43" s="76"/>
      <c r="AZ43" s="76"/>
      <c r="BA43" s="76"/>
      <c r="BB43" s="76"/>
      <c r="BC43" s="76"/>
      <c r="BD43" s="76"/>
      <c r="BE43" s="76"/>
      <c r="BF43" s="76"/>
      <c r="BG43" s="76"/>
      <c r="BH43" s="76"/>
      <c r="BI43" s="76"/>
      <c r="BJ43" s="76"/>
      <c r="BK43" s="76"/>
      <c r="BL43" s="76"/>
      <c r="BM43" s="76"/>
      <c r="BN43" s="76"/>
      <c r="BO43" s="76"/>
      <c r="BP43" s="76"/>
      <c r="BQ43" s="76"/>
      <c r="BR43" s="76"/>
      <c r="BS43" s="76"/>
      <c r="BT43" s="76"/>
      <c r="BU43" s="76"/>
      <c r="BV43" s="76"/>
      <c r="BW43" s="76"/>
      <c r="BX43" s="76"/>
      <c r="BY43" s="76"/>
      <c r="BZ43" s="76"/>
      <c r="CA43" s="76"/>
      <c r="CB43" s="76"/>
      <c r="CC43" s="76"/>
      <c r="CD43" s="76"/>
      <c r="CE43" s="76"/>
      <c r="CF43" s="76"/>
      <c r="CG43" s="76"/>
      <c r="CH43" s="76"/>
      <c r="CI43" s="76"/>
      <c r="CJ43" s="76"/>
      <c r="CK43" s="76"/>
      <c r="CL43" s="76"/>
      <c r="CM43" s="76"/>
      <c r="CN43" s="76"/>
      <c r="CO43" s="76"/>
      <c r="CP43" s="76"/>
      <c r="CQ43" s="76"/>
      <c r="CR43" s="76"/>
      <c r="CS43" s="76"/>
      <c r="CT43" s="76"/>
      <c r="CU43" s="76"/>
      <c r="CV43" s="76"/>
      <c r="CW43" s="76"/>
      <c r="CX43" s="76"/>
      <c r="CY43" s="76"/>
      <c r="CZ43" s="76"/>
      <c r="DA43" s="76"/>
      <c r="DB43" s="76"/>
      <c r="DC43" s="76"/>
      <c r="DD43" s="76"/>
      <c r="DE43" s="76"/>
      <c r="DF43" s="76"/>
      <c r="DG43" s="76"/>
      <c r="DH43" s="76"/>
      <c r="DI43" s="76"/>
      <c r="DJ43" s="76"/>
      <c r="DK43" s="76"/>
      <c r="DL43" s="76"/>
      <c r="DM43" s="76"/>
      <c r="DN43" s="76"/>
      <c r="DO43" s="76"/>
      <c r="DP43" s="76"/>
      <c r="DQ43" s="76"/>
      <c r="DR43" s="76"/>
      <c r="DS43" s="76"/>
      <c r="DT43" s="76"/>
      <c r="DU43" s="76"/>
      <c r="DV43" s="76"/>
      <c r="DW43" s="76"/>
      <c r="DX43" s="76"/>
      <c r="DY43" s="76"/>
      <c r="DZ43" s="76"/>
      <c r="EA43" s="76"/>
      <c r="EB43" s="76"/>
      <c r="EC43" s="76"/>
      <c r="ED43" s="76"/>
      <c r="EE43" s="76"/>
      <c r="EF43" s="76"/>
      <c r="EG43" s="76"/>
      <c r="EH43" s="76"/>
      <c r="EI43" s="76"/>
      <c r="EJ43" s="76"/>
      <c r="EK43" s="76"/>
      <c r="EL43" s="76"/>
      <c r="EM43" s="76"/>
      <c r="EN43" s="76"/>
      <c r="EO43" s="76"/>
      <c r="EP43" s="76"/>
      <c r="EQ43" s="76"/>
      <c r="ER43" s="76"/>
      <c r="ES43" s="76"/>
      <c r="ET43" s="76"/>
      <c r="EU43" s="76"/>
      <c r="EV43" s="76"/>
      <c r="EW43" s="76"/>
      <c r="EX43" s="76"/>
      <c r="EY43" s="76"/>
      <c r="EZ43" s="76"/>
      <c r="FA43" s="76"/>
      <c r="FB43" s="76"/>
      <c r="FC43" s="76"/>
      <c r="FD43" s="76"/>
      <c r="FE43" s="76"/>
      <c r="FF43" s="76"/>
      <c r="FG43" s="76"/>
      <c r="FH43" s="76"/>
      <c r="FI43" s="76"/>
      <c r="FJ43" s="76"/>
      <c r="FK43" s="76"/>
      <c r="FL43" s="76"/>
      <c r="FM43" s="76"/>
      <c r="FN43" s="76"/>
      <c r="FO43" s="76"/>
      <c r="FP43" s="76"/>
      <c r="FQ43" s="76"/>
      <c r="FR43" s="76"/>
      <c r="FS43" s="76"/>
      <c r="FT43" s="76"/>
      <c r="FU43" s="76"/>
      <c r="FV43" s="76"/>
      <c r="FW43" s="76"/>
      <c r="FX43" s="76"/>
      <c r="FY43" s="76"/>
      <c r="FZ43" s="76"/>
      <c r="GA43" s="76"/>
      <c r="GB43" s="76"/>
      <c r="GC43" s="76"/>
      <c r="GD43" s="76"/>
      <c r="GE43" s="76"/>
      <c r="GF43" s="76"/>
      <c r="GG43" s="76"/>
      <c r="GH43" s="76"/>
      <c r="GI43" s="76"/>
      <c r="GJ43" s="76"/>
      <c r="GK43" s="76"/>
      <c r="GL43" s="76"/>
      <c r="GM43" s="76"/>
      <c r="GN43" s="76"/>
      <c r="GO43" s="76"/>
      <c r="GP43" s="76"/>
      <c r="GQ43" s="76"/>
      <c r="GR43" s="76"/>
      <c r="GS43" s="76"/>
      <c r="GT43" s="76"/>
      <c r="GU43" s="76"/>
      <c r="GV43" s="76"/>
      <c r="GW43" s="76"/>
      <c r="GX43" s="76"/>
      <c r="GY43" s="76"/>
      <c r="GZ43" s="76"/>
      <c r="HA43" s="76"/>
      <c r="HB43" s="76"/>
      <c r="HC43" s="76"/>
      <c r="HD43" s="76"/>
      <c r="HE43" s="76"/>
      <c r="HF43" s="76"/>
      <c r="HG43" s="76"/>
      <c r="HH43" s="76"/>
      <c r="HI43" s="76"/>
      <c r="HJ43" s="76"/>
      <c r="HK43" s="76"/>
      <c r="HL43" s="76"/>
      <c r="HM43" s="76"/>
      <c r="HN43" s="76"/>
      <c r="HO43" s="76"/>
      <c r="HP43" s="76"/>
      <c r="HQ43" s="76"/>
      <c r="HR43" s="76"/>
      <c r="HS43" s="76"/>
      <c r="HT43" s="76"/>
      <c r="HU43" s="76"/>
      <c r="HV43" s="76"/>
      <c r="HW43" s="76"/>
      <c r="HX43" s="76"/>
      <c r="HY43" s="76"/>
      <c r="HZ43" s="76"/>
      <c r="IA43" s="76"/>
      <c r="IB43" s="76"/>
      <c r="IC43" s="76"/>
      <c r="ID43" s="76"/>
      <c r="IE43" s="76"/>
      <c r="IF43" s="76"/>
      <c r="IG43" s="76"/>
      <c r="IH43" s="76"/>
      <c r="II43" s="76"/>
      <c r="IJ43" s="76"/>
      <c r="IK43" s="76"/>
      <c r="IL43" s="76"/>
      <c r="IM43" s="76"/>
      <c r="IN43" s="76"/>
      <c r="IO43" s="76"/>
      <c r="IP43" s="76"/>
      <c r="IQ43" s="76"/>
      <c r="IR43" s="76"/>
      <c r="IS43" s="76"/>
      <c r="IT43" s="76"/>
      <c r="IU43" s="76"/>
      <c r="IV43" s="76"/>
    </row>
    <row r="44" spans="1:256" s="77" customFormat="1" ht="18" customHeight="1">
      <c r="A44" s="76"/>
      <c r="B44" s="700" t="s">
        <v>239</v>
      </c>
      <c r="C44" s="700"/>
      <c r="D44" s="138" t="s">
        <v>240</v>
      </c>
      <c r="E44" s="139"/>
      <c r="F44" s="139"/>
      <c r="G44" s="139"/>
      <c r="H44" s="139"/>
      <c r="I44" s="139"/>
      <c r="J44" s="139"/>
      <c r="K44" s="139"/>
      <c r="L44" s="139"/>
      <c r="M44" s="139"/>
      <c r="N44" s="139"/>
      <c r="O44" s="139"/>
      <c r="P44" s="139"/>
      <c r="Q44" s="139"/>
      <c r="R44" s="139"/>
      <c r="S44" s="139"/>
      <c r="T44" s="139"/>
      <c r="U44" s="139"/>
      <c r="V44" s="139"/>
      <c r="W44" s="139"/>
      <c r="X44" s="139"/>
      <c r="Y44" s="139"/>
      <c r="Z44" s="139"/>
      <c r="AA44" s="139"/>
      <c r="AB44" s="139"/>
      <c r="AC44" s="139"/>
      <c r="AD44" s="139"/>
      <c r="AE44" s="139"/>
      <c r="AF44" s="139"/>
      <c r="AG44" s="139"/>
      <c r="AH44" s="139"/>
      <c r="AI44" s="76"/>
      <c r="AJ44" s="76"/>
      <c r="AK44" s="76"/>
      <c r="AL44" s="76"/>
      <c r="AM44" s="76"/>
      <c r="AN44" s="76"/>
      <c r="AO44" s="76"/>
      <c r="AP44" s="76"/>
      <c r="AQ44" s="76"/>
      <c r="AR44" s="76"/>
      <c r="AS44" s="76"/>
      <c r="AT44" s="76"/>
      <c r="AU44" s="76"/>
      <c r="AV44" s="76"/>
      <c r="AW44" s="76"/>
      <c r="AX44" s="76"/>
      <c r="AY44" s="76"/>
      <c r="AZ44" s="76"/>
      <c r="BA44" s="76"/>
      <c r="BB44" s="76"/>
      <c r="BC44" s="76"/>
      <c r="BD44" s="76"/>
      <c r="BE44" s="76"/>
      <c r="BF44" s="76"/>
      <c r="BG44" s="76"/>
      <c r="BH44" s="76"/>
      <c r="BI44" s="76"/>
      <c r="BJ44" s="76"/>
      <c r="BK44" s="76"/>
      <c r="BL44" s="76"/>
      <c r="BM44" s="76"/>
      <c r="BN44" s="76"/>
      <c r="BO44" s="76"/>
      <c r="BP44" s="76"/>
      <c r="BQ44" s="76"/>
      <c r="BR44" s="76"/>
      <c r="BS44" s="76"/>
      <c r="BT44" s="76"/>
      <c r="BU44" s="76"/>
      <c r="BV44" s="76"/>
      <c r="BW44" s="76"/>
      <c r="BX44" s="76"/>
      <c r="BY44" s="76"/>
      <c r="BZ44" s="76"/>
      <c r="CA44" s="76"/>
      <c r="CB44" s="76"/>
      <c r="CC44" s="76"/>
      <c r="CD44" s="76"/>
      <c r="CE44" s="76"/>
      <c r="CF44" s="76"/>
      <c r="CG44" s="76"/>
      <c r="CH44" s="76"/>
      <c r="CI44" s="76"/>
      <c r="CJ44" s="76"/>
      <c r="CK44" s="76"/>
      <c r="CL44" s="76"/>
      <c r="CM44" s="76"/>
      <c r="CN44" s="76"/>
      <c r="CO44" s="76"/>
      <c r="CP44" s="76"/>
      <c r="CQ44" s="76"/>
      <c r="CR44" s="76"/>
      <c r="CS44" s="76"/>
      <c r="CT44" s="76"/>
      <c r="CU44" s="76"/>
      <c r="CV44" s="76"/>
      <c r="CW44" s="76"/>
      <c r="CX44" s="76"/>
      <c r="CY44" s="76"/>
      <c r="CZ44" s="76"/>
      <c r="DA44" s="76"/>
      <c r="DB44" s="76"/>
      <c r="DC44" s="76"/>
      <c r="DD44" s="76"/>
      <c r="DE44" s="76"/>
      <c r="DF44" s="76"/>
      <c r="DG44" s="76"/>
      <c r="DH44" s="76"/>
      <c r="DI44" s="76"/>
      <c r="DJ44" s="76"/>
      <c r="DK44" s="76"/>
      <c r="DL44" s="76"/>
      <c r="DM44" s="76"/>
      <c r="DN44" s="76"/>
      <c r="DO44" s="76"/>
      <c r="DP44" s="76"/>
      <c r="DQ44" s="76"/>
      <c r="DR44" s="76"/>
      <c r="DS44" s="76"/>
      <c r="DT44" s="76"/>
      <c r="DU44" s="76"/>
      <c r="DV44" s="76"/>
      <c r="DW44" s="76"/>
      <c r="DX44" s="76"/>
      <c r="DY44" s="76"/>
      <c r="DZ44" s="76"/>
      <c r="EA44" s="76"/>
      <c r="EB44" s="76"/>
      <c r="EC44" s="76"/>
      <c r="ED44" s="76"/>
      <c r="EE44" s="76"/>
      <c r="EF44" s="76"/>
      <c r="EG44" s="76"/>
      <c r="EH44" s="76"/>
      <c r="EI44" s="76"/>
      <c r="EJ44" s="76"/>
      <c r="EK44" s="76"/>
      <c r="EL44" s="76"/>
      <c r="EM44" s="76"/>
      <c r="EN44" s="76"/>
      <c r="EO44" s="76"/>
      <c r="EP44" s="76"/>
      <c r="EQ44" s="76"/>
      <c r="ER44" s="76"/>
      <c r="ES44" s="76"/>
      <c r="ET44" s="76"/>
      <c r="EU44" s="76"/>
      <c r="EV44" s="76"/>
      <c r="EW44" s="76"/>
      <c r="EX44" s="76"/>
      <c r="EY44" s="76"/>
      <c r="EZ44" s="76"/>
      <c r="FA44" s="76"/>
      <c r="FB44" s="76"/>
      <c r="FC44" s="76"/>
      <c r="FD44" s="76"/>
      <c r="FE44" s="76"/>
      <c r="FF44" s="76"/>
      <c r="FG44" s="76"/>
      <c r="FH44" s="76"/>
      <c r="FI44" s="76"/>
      <c r="FJ44" s="76"/>
      <c r="FK44" s="76"/>
      <c r="FL44" s="76"/>
      <c r="FM44" s="76"/>
      <c r="FN44" s="76"/>
      <c r="FO44" s="76"/>
      <c r="FP44" s="76"/>
      <c r="FQ44" s="76"/>
      <c r="FR44" s="76"/>
      <c r="FS44" s="76"/>
      <c r="FT44" s="76"/>
      <c r="FU44" s="76"/>
      <c r="FV44" s="76"/>
      <c r="FW44" s="76"/>
      <c r="FX44" s="76"/>
      <c r="FY44" s="76"/>
      <c r="FZ44" s="76"/>
      <c r="GA44" s="76"/>
      <c r="GB44" s="76"/>
      <c r="GC44" s="76"/>
      <c r="GD44" s="76"/>
      <c r="GE44" s="76"/>
      <c r="GF44" s="76"/>
      <c r="GG44" s="76"/>
      <c r="GH44" s="76"/>
      <c r="GI44" s="76"/>
      <c r="GJ44" s="76"/>
      <c r="GK44" s="76"/>
      <c r="GL44" s="76"/>
      <c r="GM44" s="76"/>
      <c r="GN44" s="76"/>
      <c r="GO44" s="76"/>
      <c r="GP44" s="76"/>
      <c r="GQ44" s="76"/>
      <c r="GR44" s="76"/>
      <c r="GS44" s="76"/>
      <c r="GT44" s="76"/>
      <c r="GU44" s="76"/>
      <c r="GV44" s="76"/>
      <c r="GW44" s="76"/>
      <c r="GX44" s="76"/>
      <c r="GY44" s="76"/>
      <c r="GZ44" s="76"/>
      <c r="HA44" s="76"/>
      <c r="HB44" s="76"/>
      <c r="HC44" s="76"/>
      <c r="HD44" s="76"/>
      <c r="HE44" s="76"/>
      <c r="HF44" s="76"/>
      <c r="HG44" s="76"/>
      <c r="HH44" s="76"/>
      <c r="HI44" s="76"/>
      <c r="HJ44" s="76"/>
      <c r="HK44" s="76"/>
      <c r="HL44" s="76"/>
      <c r="HM44" s="76"/>
      <c r="HN44" s="76"/>
      <c r="HO44" s="76"/>
      <c r="HP44" s="76"/>
      <c r="HQ44" s="76"/>
      <c r="HR44" s="76"/>
      <c r="HS44" s="76"/>
      <c r="HT44" s="76"/>
      <c r="HU44" s="76"/>
      <c r="HV44" s="76"/>
      <c r="HW44" s="76"/>
      <c r="HX44" s="76"/>
      <c r="HY44" s="76"/>
      <c r="HZ44" s="76"/>
      <c r="IA44" s="76"/>
      <c r="IB44" s="76"/>
      <c r="IC44" s="76"/>
      <c r="ID44" s="76"/>
      <c r="IE44" s="76"/>
      <c r="IF44" s="76"/>
      <c r="IG44" s="76"/>
      <c r="IH44" s="76"/>
      <c r="II44" s="76"/>
      <c r="IJ44" s="76"/>
      <c r="IK44" s="76"/>
      <c r="IL44" s="76"/>
      <c r="IM44" s="76"/>
      <c r="IN44" s="76"/>
      <c r="IO44" s="76"/>
      <c r="IP44" s="76"/>
      <c r="IQ44" s="76"/>
      <c r="IR44" s="76"/>
      <c r="IS44" s="76"/>
      <c r="IT44" s="76"/>
      <c r="IU44" s="76"/>
      <c r="IV44" s="76"/>
    </row>
    <row r="45" spans="1:256" s="77" customFormat="1" ht="18" customHeight="1">
      <c r="A45" s="83"/>
      <c r="B45" s="700" t="s">
        <v>241</v>
      </c>
      <c r="C45" s="700"/>
      <c r="D45" s="136" t="s">
        <v>242</v>
      </c>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83"/>
      <c r="AJ45" s="83"/>
      <c r="AK45" s="83"/>
      <c r="AL45" s="83"/>
      <c r="AM45" s="83"/>
      <c r="AN45" s="83"/>
      <c r="AO45" s="83"/>
      <c r="AP45" s="83"/>
      <c r="AQ45" s="83"/>
      <c r="AR45" s="83"/>
      <c r="AS45" s="83"/>
      <c r="AT45" s="83"/>
      <c r="AU45" s="83"/>
      <c r="AV45" s="83"/>
      <c r="AW45" s="83"/>
      <c r="AX45" s="83"/>
      <c r="AY45" s="83"/>
      <c r="AZ45" s="83"/>
      <c r="BA45" s="83"/>
      <c r="BB45" s="83"/>
      <c r="BC45" s="83"/>
      <c r="BD45" s="83"/>
      <c r="BE45" s="83"/>
      <c r="BF45" s="83"/>
      <c r="BG45" s="83"/>
      <c r="BH45" s="83"/>
      <c r="BI45" s="83"/>
      <c r="BJ45" s="83"/>
      <c r="BK45" s="83"/>
      <c r="BL45" s="83"/>
      <c r="BM45" s="83"/>
      <c r="BN45" s="83"/>
      <c r="BO45" s="83"/>
      <c r="BP45" s="83"/>
      <c r="BQ45" s="83"/>
      <c r="BR45" s="83"/>
      <c r="BS45" s="83"/>
      <c r="BT45" s="83"/>
      <c r="BU45" s="83"/>
      <c r="BV45" s="83"/>
      <c r="BW45" s="83"/>
      <c r="BX45" s="83"/>
      <c r="BY45" s="83"/>
      <c r="BZ45" s="83"/>
      <c r="CA45" s="83"/>
      <c r="CB45" s="83"/>
      <c r="CC45" s="83"/>
      <c r="CD45" s="83"/>
      <c r="CE45" s="83"/>
      <c r="CF45" s="83"/>
      <c r="CG45" s="83"/>
      <c r="CH45" s="83"/>
      <c r="CI45" s="83"/>
      <c r="CJ45" s="83"/>
      <c r="CK45" s="83"/>
      <c r="CL45" s="83"/>
      <c r="CM45" s="83"/>
      <c r="CN45" s="83"/>
      <c r="CO45" s="83"/>
      <c r="CP45" s="83"/>
      <c r="CQ45" s="83"/>
      <c r="CR45" s="83"/>
      <c r="CS45" s="83"/>
      <c r="CT45" s="83"/>
      <c r="CU45" s="83"/>
      <c r="CV45" s="83"/>
      <c r="CW45" s="83"/>
      <c r="CX45" s="83"/>
      <c r="CY45" s="83"/>
      <c r="CZ45" s="83"/>
      <c r="DA45" s="83"/>
      <c r="DB45" s="83"/>
      <c r="DC45" s="83"/>
      <c r="DD45" s="83"/>
      <c r="DE45" s="83"/>
      <c r="DF45" s="83"/>
      <c r="DG45" s="83"/>
      <c r="DH45" s="83"/>
      <c r="DI45" s="83"/>
      <c r="DJ45" s="83"/>
      <c r="DK45" s="83"/>
      <c r="DL45" s="83"/>
      <c r="DM45" s="83"/>
      <c r="DN45" s="83"/>
      <c r="DO45" s="83"/>
      <c r="DP45" s="83"/>
      <c r="DQ45" s="83"/>
      <c r="DR45" s="83"/>
      <c r="DS45" s="83"/>
      <c r="DT45" s="83"/>
      <c r="DU45" s="83"/>
      <c r="DV45" s="83"/>
      <c r="DW45" s="83"/>
      <c r="DX45" s="83"/>
      <c r="DY45" s="83"/>
      <c r="DZ45" s="83"/>
      <c r="EA45" s="83"/>
      <c r="EB45" s="83"/>
      <c r="EC45" s="83"/>
      <c r="ED45" s="83"/>
      <c r="EE45" s="83"/>
      <c r="EF45" s="83"/>
      <c r="EG45" s="83"/>
      <c r="EH45" s="83"/>
      <c r="EI45" s="83"/>
      <c r="EJ45" s="83"/>
      <c r="EK45" s="83"/>
      <c r="EL45" s="83"/>
      <c r="EM45" s="83"/>
      <c r="EN45" s="83"/>
      <c r="EO45" s="83"/>
      <c r="EP45" s="83"/>
      <c r="EQ45" s="83"/>
      <c r="ER45" s="83"/>
      <c r="ES45" s="83"/>
      <c r="ET45" s="83"/>
      <c r="EU45" s="83"/>
      <c r="EV45" s="83"/>
      <c r="EW45" s="83"/>
      <c r="EX45" s="83"/>
      <c r="EY45" s="83"/>
      <c r="EZ45" s="83"/>
      <c r="FA45" s="83"/>
      <c r="FB45" s="83"/>
      <c r="FC45" s="83"/>
      <c r="FD45" s="83"/>
      <c r="FE45" s="83"/>
      <c r="FF45" s="83"/>
      <c r="FG45" s="83"/>
      <c r="FH45" s="83"/>
      <c r="FI45" s="83"/>
      <c r="FJ45" s="83"/>
      <c r="FK45" s="83"/>
      <c r="FL45" s="83"/>
      <c r="FM45" s="83"/>
      <c r="FN45" s="83"/>
      <c r="FO45" s="83"/>
      <c r="FP45" s="83"/>
      <c r="FQ45" s="83"/>
      <c r="FR45" s="83"/>
      <c r="FS45" s="83"/>
      <c r="FT45" s="83"/>
      <c r="FU45" s="83"/>
      <c r="FV45" s="83"/>
      <c r="FW45" s="83"/>
      <c r="FX45" s="83"/>
      <c r="FY45" s="83"/>
      <c r="FZ45" s="83"/>
      <c r="GA45" s="83"/>
      <c r="GB45" s="83"/>
      <c r="GC45" s="83"/>
      <c r="GD45" s="83"/>
      <c r="GE45" s="83"/>
      <c r="GF45" s="83"/>
      <c r="GG45" s="83"/>
      <c r="GH45" s="83"/>
      <c r="GI45" s="83"/>
      <c r="GJ45" s="83"/>
      <c r="GK45" s="83"/>
      <c r="GL45" s="83"/>
      <c r="GM45" s="83"/>
      <c r="GN45" s="83"/>
      <c r="GO45" s="83"/>
      <c r="GP45" s="83"/>
      <c r="GQ45" s="83"/>
      <c r="GR45" s="83"/>
      <c r="GS45" s="83"/>
      <c r="GT45" s="83"/>
      <c r="GU45" s="83"/>
      <c r="GV45" s="83"/>
      <c r="GW45" s="83"/>
      <c r="GX45" s="83"/>
      <c r="GY45" s="83"/>
      <c r="GZ45" s="83"/>
      <c r="HA45" s="83"/>
      <c r="HB45" s="83"/>
      <c r="HC45" s="83"/>
      <c r="HD45" s="83"/>
      <c r="HE45" s="83"/>
      <c r="HF45" s="83"/>
      <c r="HG45" s="83"/>
      <c r="HH45" s="83"/>
      <c r="HI45" s="83"/>
      <c r="HJ45" s="83"/>
      <c r="HK45" s="83"/>
      <c r="HL45" s="83"/>
      <c r="HM45" s="83"/>
      <c r="HN45" s="83"/>
      <c r="HO45" s="83"/>
      <c r="HP45" s="83"/>
      <c r="HQ45" s="83"/>
      <c r="HR45" s="83"/>
      <c r="HS45" s="83"/>
      <c r="HT45" s="83"/>
      <c r="HU45" s="83"/>
      <c r="HV45" s="83"/>
      <c r="HW45" s="83"/>
      <c r="HX45" s="83"/>
      <c r="HY45" s="83"/>
      <c r="HZ45" s="83"/>
      <c r="IA45" s="83"/>
      <c r="IB45" s="83"/>
      <c r="IC45" s="83"/>
      <c r="ID45" s="83"/>
      <c r="IE45" s="83"/>
      <c r="IF45" s="83"/>
      <c r="IG45" s="83"/>
      <c r="IH45" s="83"/>
      <c r="II45" s="83"/>
      <c r="IJ45" s="83"/>
      <c r="IK45" s="83"/>
      <c r="IL45" s="83"/>
      <c r="IM45" s="83"/>
      <c r="IN45" s="83"/>
      <c r="IO45" s="83"/>
      <c r="IP45" s="83"/>
      <c r="IQ45" s="83"/>
      <c r="IR45" s="83"/>
      <c r="IS45" s="83"/>
      <c r="IT45" s="83"/>
      <c r="IU45" s="83"/>
      <c r="IV45" s="83"/>
    </row>
    <row r="46" spans="1:256" s="77" customFormat="1" ht="18" customHeight="1">
      <c r="A46" s="140"/>
      <c r="B46" s="79"/>
      <c r="C46" s="94"/>
      <c r="D46" s="136" t="s">
        <v>243</v>
      </c>
      <c r="E46" s="137"/>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c r="BU46" s="140"/>
      <c r="BV46" s="140"/>
      <c r="BW46" s="140"/>
      <c r="BX46" s="140"/>
      <c r="BY46" s="140"/>
      <c r="BZ46" s="140"/>
      <c r="CA46" s="140"/>
      <c r="CB46" s="140"/>
      <c r="CC46" s="140"/>
      <c r="CD46" s="140"/>
      <c r="CE46" s="140"/>
      <c r="CF46" s="140"/>
      <c r="CG46" s="140"/>
      <c r="CH46" s="140"/>
      <c r="CI46" s="140"/>
      <c r="CJ46" s="140"/>
      <c r="CK46" s="140"/>
      <c r="CL46" s="140"/>
      <c r="CM46" s="140"/>
      <c r="CN46" s="140"/>
      <c r="CO46" s="140"/>
      <c r="CP46" s="140"/>
      <c r="CQ46" s="140"/>
      <c r="CR46" s="140"/>
      <c r="CS46" s="140"/>
      <c r="CT46" s="140"/>
      <c r="CU46" s="140"/>
      <c r="CV46" s="140"/>
      <c r="CW46" s="140"/>
      <c r="CX46" s="140"/>
      <c r="CY46" s="140"/>
      <c r="CZ46" s="140"/>
      <c r="DA46" s="140"/>
      <c r="DB46" s="140"/>
      <c r="DC46" s="140"/>
      <c r="DD46" s="140"/>
      <c r="DE46" s="140"/>
      <c r="DF46" s="140"/>
      <c r="DG46" s="140"/>
      <c r="DH46" s="140"/>
      <c r="DI46" s="140"/>
      <c r="DJ46" s="140"/>
      <c r="DK46" s="140"/>
      <c r="DL46" s="140"/>
      <c r="DM46" s="140"/>
      <c r="DN46" s="140"/>
      <c r="DO46" s="140"/>
      <c r="DP46" s="140"/>
      <c r="DQ46" s="140"/>
      <c r="DR46" s="140"/>
      <c r="DS46" s="140"/>
      <c r="DT46" s="140"/>
      <c r="DU46" s="140"/>
      <c r="DV46" s="140"/>
      <c r="DW46" s="140"/>
      <c r="DX46" s="140"/>
      <c r="DY46" s="140"/>
      <c r="DZ46" s="140"/>
      <c r="EA46" s="140"/>
      <c r="EB46" s="140"/>
      <c r="EC46" s="140"/>
      <c r="ED46" s="140"/>
      <c r="EE46" s="140"/>
      <c r="EF46" s="140"/>
      <c r="EG46" s="140"/>
      <c r="EH46" s="140"/>
      <c r="EI46" s="140"/>
      <c r="EJ46" s="140"/>
      <c r="EK46" s="140"/>
      <c r="EL46" s="140"/>
      <c r="EM46" s="140"/>
      <c r="EN46" s="140"/>
      <c r="EO46" s="140"/>
      <c r="EP46" s="140"/>
      <c r="EQ46" s="140"/>
      <c r="ER46" s="140"/>
      <c r="ES46" s="140"/>
      <c r="ET46" s="140"/>
      <c r="EU46" s="140"/>
      <c r="EV46" s="140"/>
      <c r="EW46" s="140"/>
      <c r="EX46" s="140"/>
      <c r="EY46" s="140"/>
      <c r="EZ46" s="140"/>
      <c r="FA46" s="140"/>
      <c r="FB46" s="140"/>
      <c r="FC46" s="140"/>
      <c r="FD46" s="140"/>
      <c r="FE46" s="140"/>
      <c r="FF46" s="140"/>
      <c r="FG46" s="140"/>
      <c r="FH46" s="140"/>
      <c r="FI46" s="140"/>
      <c r="FJ46" s="140"/>
      <c r="FK46" s="140"/>
      <c r="FL46" s="140"/>
      <c r="FM46" s="140"/>
      <c r="FN46" s="140"/>
      <c r="FO46" s="140"/>
      <c r="FP46" s="140"/>
      <c r="FQ46" s="140"/>
      <c r="FR46" s="140"/>
      <c r="FS46" s="140"/>
      <c r="FT46" s="140"/>
      <c r="FU46" s="140"/>
      <c r="FV46" s="140"/>
      <c r="FW46" s="140"/>
      <c r="FX46" s="140"/>
      <c r="FY46" s="140"/>
      <c r="FZ46" s="140"/>
      <c r="GA46" s="140"/>
      <c r="GB46" s="140"/>
      <c r="GC46" s="140"/>
      <c r="GD46" s="140"/>
      <c r="GE46" s="140"/>
      <c r="GF46" s="140"/>
      <c r="GG46" s="140"/>
      <c r="GH46" s="140"/>
      <c r="GI46" s="140"/>
      <c r="GJ46" s="140"/>
      <c r="GK46" s="140"/>
      <c r="GL46" s="140"/>
      <c r="GM46" s="140"/>
      <c r="GN46" s="140"/>
      <c r="GO46" s="140"/>
      <c r="GP46" s="140"/>
      <c r="GQ46" s="140"/>
      <c r="GR46" s="140"/>
      <c r="GS46" s="140"/>
      <c r="GT46" s="140"/>
      <c r="GU46" s="140"/>
      <c r="GV46" s="140"/>
      <c r="GW46" s="140"/>
      <c r="GX46" s="140"/>
      <c r="GY46" s="140"/>
      <c r="GZ46" s="140"/>
      <c r="HA46" s="140"/>
      <c r="HB46" s="140"/>
      <c r="HC46" s="140"/>
      <c r="HD46" s="140"/>
      <c r="HE46" s="140"/>
      <c r="HF46" s="140"/>
      <c r="HG46" s="140"/>
      <c r="HH46" s="140"/>
      <c r="HI46" s="140"/>
      <c r="HJ46" s="140"/>
      <c r="HK46" s="140"/>
      <c r="HL46" s="140"/>
      <c r="HM46" s="140"/>
      <c r="HN46" s="140"/>
      <c r="HO46" s="140"/>
      <c r="HP46" s="140"/>
      <c r="HQ46" s="140"/>
      <c r="HR46" s="140"/>
      <c r="HS46" s="140"/>
      <c r="HT46" s="140"/>
      <c r="HU46" s="140"/>
      <c r="HV46" s="140"/>
      <c r="HW46" s="140"/>
      <c r="HX46" s="140"/>
      <c r="HY46" s="140"/>
      <c r="HZ46" s="140"/>
      <c r="IA46" s="140"/>
      <c r="IB46" s="140"/>
      <c r="IC46" s="140"/>
      <c r="ID46" s="140"/>
      <c r="IE46" s="140"/>
      <c r="IF46" s="140"/>
      <c r="IG46" s="140"/>
      <c r="IH46" s="140"/>
      <c r="II46" s="140"/>
      <c r="IJ46" s="140"/>
      <c r="IK46" s="140"/>
      <c r="IL46" s="140"/>
      <c r="IM46" s="140"/>
      <c r="IN46" s="140"/>
      <c r="IO46" s="140"/>
      <c r="IP46" s="140"/>
      <c r="IQ46" s="140"/>
      <c r="IR46" s="140"/>
      <c r="IS46" s="140"/>
      <c r="IT46" s="140"/>
      <c r="IU46" s="140"/>
      <c r="IV46" s="140"/>
    </row>
    <row r="47" spans="1:256" s="77" customFormat="1" ht="18" customHeight="1">
      <c r="A47" s="83"/>
      <c r="B47" s="141" t="s">
        <v>244</v>
      </c>
      <c r="C47" s="141"/>
      <c r="D47" s="701" t="s">
        <v>245</v>
      </c>
      <c r="E47" s="701"/>
      <c r="F47" s="701"/>
      <c r="G47" s="701"/>
      <c r="H47" s="701"/>
      <c r="I47" s="701"/>
      <c r="J47" s="701"/>
      <c r="K47" s="701"/>
      <c r="L47" s="701"/>
      <c r="M47" s="701"/>
      <c r="N47" s="701"/>
      <c r="O47" s="701"/>
      <c r="P47" s="701"/>
      <c r="Q47" s="701"/>
      <c r="R47" s="701"/>
      <c r="S47" s="701"/>
      <c r="T47" s="701"/>
      <c r="U47" s="701"/>
      <c r="V47" s="701"/>
      <c r="W47" s="701"/>
      <c r="X47" s="701"/>
      <c r="Y47" s="701"/>
      <c r="Z47" s="701"/>
      <c r="AA47" s="701"/>
      <c r="AB47" s="701"/>
      <c r="AC47" s="701"/>
      <c r="AD47" s="701"/>
      <c r="AE47" s="701"/>
      <c r="AF47" s="701"/>
      <c r="AG47" s="701"/>
      <c r="AH47" s="701"/>
      <c r="AI47" s="83"/>
      <c r="AJ47" s="83"/>
      <c r="AK47" s="83"/>
      <c r="AL47" s="83"/>
      <c r="AM47" s="83"/>
      <c r="AN47" s="83"/>
      <c r="AO47" s="140"/>
      <c r="AP47" s="140"/>
      <c r="AQ47" s="140"/>
      <c r="AR47" s="140"/>
      <c r="AS47" s="140"/>
      <c r="AT47" s="140"/>
      <c r="AU47" s="140"/>
      <c r="AV47" s="140"/>
      <c r="AW47" s="140"/>
      <c r="AX47" s="140"/>
      <c r="AY47" s="140"/>
      <c r="AZ47" s="140"/>
      <c r="BA47" s="140"/>
      <c r="BB47" s="140"/>
      <c r="BC47" s="140"/>
      <c r="BD47" s="140"/>
      <c r="BE47" s="140"/>
      <c r="BF47" s="140"/>
      <c r="BG47" s="140"/>
      <c r="BH47" s="140"/>
      <c r="BI47" s="140"/>
      <c r="BJ47" s="140"/>
      <c r="BK47" s="140"/>
      <c r="BL47" s="140"/>
      <c r="BM47" s="140"/>
      <c r="BN47" s="140"/>
      <c r="BO47" s="140"/>
      <c r="BP47" s="140"/>
      <c r="BQ47" s="140"/>
      <c r="BR47" s="140"/>
      <c r="BS47" s="140"/>
      <c r="BT47" s="140"/>
      <c r="BU47" s="140"/>
      <c r="BV47" s="140"/>
      <c r="BW47" s="140"/>
      <c r="BX47" s="140"/>
      <c r="BY47" s="140"/>
      <c r="BZ47" s="140"/>
      <c r="CA47" s="140"/>
      <c r="CB47" s="140"/>
      <c r="CC47" s="140"/>
      <c r="CD47" s="140"/>
      <c r="CE47" s="140"/>
      <c r="CF47" s="140"/>
      <c r="CG47" s="140"/>
      <c r="CH47" s="140"/>
      <c r="CI47" s="140"/>
      <c r="CJ47" s="140"/>
      <c r="CK47" s="140"/>
      <c r="CL47" s="140"/>
      <c r="CM47" s="140"/>
      <c r="CN47" s="140"/>
      <c r="CO47" s="140"/>
      <c r="CP47" s="140"/>
      <c r="CQ47" s="140"/>
      <c r="CR47" s="140"/>
      <c r="CS47" s="140"/>
      <c r="CT47" s="140"/>
      <c r="CU47" s="140"/>
      <c r="CV47" s="140"/>
      <c r="CW47" s="140"/>
      <c r="CX47" s="140"/>
      <c r="CY47" s="140"/>
      <c r="CZ47" s="140"/>
      <c r="DA47" s="140"/>
      <c r="DB47" s="140"/>
      <c r="DC47" s="140"/>
      <c r="DD47" s="140"/>
      <c r="DE47" s="140"/>
      <c r="DF47" s="140"/>
      <c r="DG47" s="140"/>
      <c r="DH47" s="140"/>
      <c r="DI47" s="140"/>
      <c r="DJ47" s="140"/>
      <c r="DK47" s="140"/>
      <c r="DL47" s="140"/>
      <c r="DM47" s="140"/>
      <c r="DN47" s="140"/>
      <c r="DO47" s="140"/>
      <c r="DP47" s="140"/>
      <c r="DQ47" s="140"/>
      <c r="DR47" s="140"/>
      <c r="DS47" s="140"/>
      <c r="DT47" s="140"/>
      <c r="DU47" s="140"/>
      <c r="DV47" s="140"/>
      <c r="DW47" s="140"/>
      <c r="DX47" s="140"/>
      <c r="DY47" s="140"/>
      <c r="DZ47" s="140"/>
      <c r="EA47" s="140"/>
      <c r="EB47" s="140"/>
      <c r="EC47" s="140"/>
      <c r="ED47" s="140"/>
      <c r="EE47" s="140"/>
      <c r="EF47" s="140"/>
      <c r="EG47" s="140"/>
      <c r="EH47" s="140"/>
      <c r="EI47" s="140"/>
      <c r="EJ47" s="140"/>
      <c r="EK47" s="140"/>
      <c r="EL47" s="140"/>
      <c r="EM47" s="140"/>
      <c r="EN47" s="140"/>
      <c r="EO47" s="140"/>
      <c r="EP47" s="140"/>
      <c r="EQ47" s="140"/>
      <c r="ER47" s="140"/>
      <c r="ES47" s="140"/>
      <c r="ET47" s="140"/>
      <c r="EU47" s="140"/>
      <c r="EV47" s="140"/>
      <c r="EW47" s="140"/>
      <c r="EX47" s="140"/>
      <c r="EY47" s="140"/>
      <c r="EZ47" s="140"/>
      <c r="FA47" s="140"/>
      <c r="FB47" s="140"/>
      <c r="FC47" s="140"/>
      <c r="FD47" s="140"/>
      <c r="FE47" s="140"/>
      <c r="FF47" s="140"/>
      <c r="FG47" s="140"/>
      <c r="FH47" s="140"/>
      <c r="FI47" s="140"/>
      <c r="FJ47" s="140"/>
      <c r="FK47" s="140"/>
      <c r="FL47" s="140"/>
      <c r="FM47" s="140"/>
      <c r="FN47" s="140"/>
      <c r="FO47" s="140"/>
      <c r="FP47" s="140"/>
      <c r="FQ47" s="140"/>
      <c r="FR47" s="140"/>
      <c r="FS47" s="140"/>
      <c r="FT47" s="140"/>
      <c r="FU47" s="140"/>
      <c r="FV47" s="140"/>
      <c r="FW47" s="140"/>
      <c r="FX47" s="140"/>
      <c r="FY47" s="140"/>
      <c r="FZ47" s="140"/>
      <c r="GA47" s="140"/>
      <c r="GB47" s="140"/>
      <c r="GC47" s="140"/>
      <c r="GD47" s="140"/>
      <c r="GE47" s="140"/>
      <c r="GF47" s="140"/>
      <c r="GG47" s="140"/>
      <c r="GH47" s="140"/>
      <c r="GI47" s="140"/>
      <c r="GJ47" s="140"/>
      <c r="GK47" s="140"/>
      <c r="GL47" s="140"/>
      <c r="GM47" s="140"/>
      <c r="GN47" s="140"/>
      <c r="GO47" s="140"/>
      <c r="GP47" s="140"/>
      <c r="GQ47" s="140"/>
      <c r="GR47" s="140"/>
      <c r="GS47" s="140"/>
      <c r="GT47" s="140"/>
      <c r="GU47" s="140"/>
      <c r="GV47" s="140"/>
      <c r="GW47" s="140"/>
      <c r="GX47" s="140"/>
      <c r="GY47" s="140"/>
      <c r="GZ47" s="140"/>
      <c r="HA47" s="140"/>
      <c r="HB47" s="140"/>
      <c r="HC47" s="140"/>
      <c r="HD47" s="140"/>
      <c r="HE47" s="140"/>
      <c r="HF47" s="140"/>
      <c r="HG47" s="140"/>
      <c r="HH47" s="140"/>
      <c r="HI47" s="140"/>
      <c r="HJ47" s="140"/>
      <c r="HK47" s="140"/>
      <c r="HL47" s="140"/>
      <c r="HM47" s="140"/>
      <c r="HN47" s="140"/>
      <c r="HO47" s="140"/>
      <c r="HP47" s="140"/>
      <c r="HQ47" s="140"/>
      <c r="HR47" s="140"/>
      <c r="HS47" s="140"/>
      <c r="HT47" s="140"/>
      <c r="HU47" s="140"/>
      <c r="HV47" s="140"/>
      <c r="HW47" s="140"/>
      <c r="HX47" s="140"/>
      <c r="HY47" s="140"/>
      <c r="HZ47" s="140"/>
      <c r="IA47" s="140"/>
      <c r="IB47" s="140"/>
      <c r="IC47" s="140"/>
      <c r="ID47" s="140"/>
      <c r="IE47" s="140"/>
      <c r="IF47" s="140"/>
      <c r="IG47" s="140"/>
      <c r="IH47" s="140"/>
      <c r="II47" s="140"/>
      <c r="IJ47" s="140"/>
      <c r="IK47" s="140"/>
      <c r="IL47" s="140"/>
      <c r="IM47" s="140"/>
      <c r="IN47" s="140"/>
      <c r="IO47" s="140"/>
      <c r="IP47" s="140"/>
      <c r="IQ47" s="140"/>
      <c r="IR47" s="140"/>
      <c r="IS47" s="140"/>
      <c r="IT47" s="140"/>
      <c r="IU47" s="140"/>
      <c r="IV47" s="140"/>
    </row>
    <row r="48" spans="1:256" s="77" customFormat="1" ht="18" customHeight="1">
      <c r="A48" s="83"/>
      <c r="B48" s="141" t="s">
        <v>246</v>
      </c>
      <c r="C48" s="83"/>
      <c r="D48" s="702" t="s">
        <v>247</v>
      </c>
      <c r="E48" s="702"/>
      <c r="F48" s="702"/>
      <c r="G48" s="702"/>
      <c r="H48" s="702"/>
      <c r="I48" s="702"/>
      <c r="J48" s="702"/>
      <c r="K48" s="702"/>
      <c r="L48" s="702"/>
      <c r="M48" s="702"/>
      <c r="N48" s="702"/>
      <c r="O48" s="702"/>
      <c r="P48" s="702"/>
      <c r="Q48" s="702"/>
      <c r="R48" s="702"/>
      <c r="S48" s="702"/>
      <c r="T48" s="702"/>
      <c r="U48" s="702"/>
      <c r="V48" s="702"/>
      <c r="W48" s="702"/>
      <c r="X48" s="702"/>
      <c r="Y48" s="702"/>
      <c r="Z48" s="702"/>
      <c r="AA48" s="702"/>
      <c r="AB48" s="702"/>
      <c r="AC48" s="702"/>
      <c r="AD48" s="702"/>
      <c r="AE48" s="702"/>
      <c r="AF48" s="702"/>
      <c r="AG48" s="702"/>
      <c r="AH48" s="702"/>
      <c r="AI48" s="83"/>
      <c r="AJ48" s="83"/>
      <c r="AK48" s="83"/>
      <c r="AL48" s="83"/>
      <c r="AM48" s="83"/>
      <c r="AN48" s="83"/>
      <c r="AO48" s="140"/>
      <c r="AP48" s="140"/>
      <c r="AQ48" s="140"/>
      <c r="AR48" s="140"/>
      <c r="AS48" s="140"/>
      <c r="AT48" s="140"/>
      <c r="AU48" s="140"/>
      <c r="AV48" s="140"/>
      <c r="AW48" s="140"/>
      <c r="AX48" s="140"/>
      <c r="AY48" s="140"/>
      <c r="AZ48" s="140"/>
      <c r="BA48" s="140"/>
      <c r="BB48" s="140"/>
      <c r="BC48" s="140"/>
      <c r="BD48" s="140"/>
      <c r="BE48" s="140"/>
      <c r="BF48" s="140"/>
      <c r="BG48" s="140"/>
      <c r="BH48" s="140"/>
      <c r="BI48" s="140"/>
      <c r="BJ48" s="140"/>
      <c r="BK48" s="140"/>
      <c r="BL48" s="140"/>
      <c r="BM48" s="140"/>
      <c r="BN48" s="140"/>
      <c r="BO48" s="140"/>
      <c r="BP48" s="140"/>
      <c r="BQ48" s="140"/>
      <c r="BR48" s="140"/>
      <c r="BS48" s="140"/>
      <c r="BT48" s="140"/>
      <c r="BU48" s="140"/>
      <c r="BV48" s="140"/>
      <c r="BW48" s="140"/>
      <c r="BX48" s="140"/>
      <c r="BY48" s="140"/>
      <c r="BZ48" s="140"/>
      <c r="CA48" s="140"/>
      <c r="CB48" s="140"/>
      <c r="CC48" s="140"/>
      <c r="CD48" s="140"/>
      <c r="CE48" s="140"/>
      <c r="CF48" s="140"/>
      <c r="CG48" s="140"/>
      <c r="CH48" s="140"/>
      <c r="CI48" s="140"/>
      <c r="CJ48" s="140"/>
      <c r="CK48" s="140"/>
      <c r="CL48" s="140"/>
      <c r="CM48" s="140"/>
      <c r="CN48" s="140"/>
      <c r="CO48" s="140"/>
      <c r="CP48" s="140"/>
      <c r="CQ48" s="140"/>
      <c r="CR48" s="140"/>
      <c r="CS48" s="140"/>
      <c r="CT48" s="140"/>
      <c r="CU48" s="140"/>
      <c r="CV48" s="140"/>
      <c r="CW48" s="140"/>
      <c r="CX48" s="140"/>
      <c r="CY48" s="140"/>
      <c r="CZ48" s="140"/>
      <c r="DA48" s="140"/>
      <c r="DB48" s="140"/>
      <c r="DC48" s="140"/>
      <c r="DD48" s="140"/>
      <c r="DE48" s="140"/>
      <c r="DF48" s="140"/>
      <c r="DG48" s="140"/>
      <c r="DH48" s="140"/>
      <c r="DI48" s="140"/>
      <c r="DJ48" s="140"/>
      <c r="DK48" s="140"/>
      <c r="DL48" s="140"/>
      <c r="DM48" s="140"/>
      <c r="DN48" s="140"/>
      <c r="DO48" s="140"/>
      <c r="DP48" s="140"/>
      <c r="DQ48" s="140"/>
      <c r="DR48" s="140"/>
      <c r="DS48" s="140"/>
      <c r="DT48" s="140"/>
      <c r="DU48" s="140"/>
      <c r="DV48" s="140"/>
      <c r="DW48" s="140"/>
      <c r="DX48" s="140"/>
      <c r="DY48" s="140"/>
      <c r="DZ48" s="140"/>
      <c r="EA48" s="140"/>
      <c r="EB48" s="140"/>
      <c r="EC48" s="140"/>
      <c r="ED48" s="140"/>
      <c r="EE48" s="140"/>
      <c r="EF48" s="140"/>
      <c r="EG48" s="140"/>
      <c r="EH48" s="140"/>
      <c r="EI48" s="140"/>
      <c r="EJ48" s="140"/>
      <c r="EK48" s="140"/>
      <c r="EL48" s="140"/>
      <c r="EM48" s="140"/>
      <c r="EN48" s="140"/>
      <c r="EO48" s="140"/>
      <c r="EP48" s="140"/>
      <c r="EQ48" s="140"/>
      <c r="ER48" s="140"/>
      <c r="ES48" s="140"/>
      <c r="ET48" s="140"/>
      <c r="EU48" s="140"/>
      <c r="EV48" s="140"/>
      <c r="EW48" s="140"/>
      <c r="EX48" s="140"/>
      <c r="EY48" s="140"/>
      <c r="EZ48" s="140"/>
      <c r="FA48" s="140"/>
      <c r="FB48" s="140"/>
      <c r="FC48" s="140"/>
      <c r="FD48" s="140"/>
      <c r="FE48" s="140"/>
      <c r="FF48" s="140"/>
      <c r="FG48" s="140"/>
      <c r="FH48" s="140"/>
      <c r="FI48" s="140"/>
      <c r="FJ48" s="140"/>
      <c r="FK48" s="140"/>
      <c r="FL48" s="140"/>
      <c r="FM48" s="140"/>
      <c r="FN48" s="140"/>
      <c r="FO48" s="140"/>
      <c r="FP48" s="140"/>
      <c r="FQ48" s="140"/>
      <c r="FR48" s="140"/>
      <c r="FS48" s="140"/>
      <c r="FT48" s="140"/>
      <c r="FU48" s="140"/>
      <c r="FV48" s="140"/>
      <c r="FW48" s="140"/>
      <c r="FX48" s="140"/>
      <c r="FY48" s="140"/>
      <c r="FZ48" s="140"/>
      <c r="GA48" s="140"/>
      <c r="GB48" s="140"/>
      <c r="GC48" s="140"/>
      <c r="GD48" s="140"/>
      <c r="GE48" s="140"/>
      <c r="GF48" s="140"/>
      <c r="GG48" s="140"/>
      <c r="GH48" s="140"/>
      <c r="GI48" s="140"/>
      <c r="GJ48" s="140"/>
      <c r="GK48" s="140"/>
      <c r="GL48" s="140"/>
      <c r="GM48" s="140"/>
      <c r="GN48" s="140"/>
      <c r="GO48" s="140"/>
      <c r="GP48" s="140"/>
      <c r="GQ48" s="140"/>
      <c r="GR48" s="140"/>
      <c r="GS48" s="140"/>
      <c r="GT48" s="140"/>
      <c r="GU48" s="140"/>
      <c r="GV48" s="140"/>
      <c r="GW48" s="140"/>
      <c r="GX48" s="140"/>
      <c r="GY48" s="140"/>
      <c r="GZ48" s="140"/>
      <c r="HA48" s="140"/>
      <c r="HB48" s="140"/>
      <c r="HC48" s="140"/>
      <c r="HD48" s="140"/>
      <c r="HE48" s="140"/>
      <c r="HF48" s="140"/>
      <c r="HG48" s="140"/>
      <c r="HH48" s="140"/>
      <c r="HI48" s="140"/>
      <c r="HJ48" s="140"/>
      <c r="HK48" s="140"/>
      <c r="HL48" s="140"/>
      <c r="HM48" s="140"/>
      <c r="HN48" s="140"/>
      <c r="HO48" s="140"/>
      <c r="HP48" s="140"/>
      <c r="HQ48" s="140"/>
      <c r="HR48" s="140"/>
      <c r="HS48" s="140"/>
      <c r="HT48" s="140"/>
      <c r="HU48" s="140"/>
      <c r="HV48" s="140"/>
      <c r="HW48" s="140"/>
      <c r="HX48" s="140"/>
      <c r="HY48" s="140"/>
      <c r="HZ48" s="140"/>
      <c r="IA48" s="140"/>
      <c r="IB48" s="140"/>
      <c r="IC48" s="140"/>
      <c r="ID48" s="140"/>
      <c r="IE48" s="140"/>
      <c r="IF48" s="140"/>
      <c r="IG48" s="140"/>
      <c r="IH48" s="140"/>
      <c r="II48" s="140"/>
      <c r="IJ48" s="140"/>
      <c r="IK48" s="140"/>
      <c r="IL48" s="140"/>
      <c r="IM48" s="140"/>
      <c r="IN48" s="140"/>
      <c r="IO48" s="140"/>
      <c r="IP48" s="140"/>
      <c r="IQ48" s="140"/>
      <c r="IR48" s="140"/>
      <c r="IS48" s="140"/>
      <c r="IT48" s="140"/>
      <c r="IU48" s="140"/>
      <c r="IV48" s="140"/>
    </row>
    <row r="49" spans="1:256" s="77" customFormat="1" ht="18" customHeight="1">
      <c r="A49" s="83"/>
      <c r="B49" s="83"/>
      <c r="C49" s="83"/>
      <c r="D49" s="141" t="s">
        <v>248</v>
      </c>
      <c r="E49" s="83"/>
      <c r="F49" s="83"/>
      <c r="G49" s="83"/>
      <c r="H49" s="83"/>
      <c r="I49" s="83"/>
      <c r="J49" s="83"/>
      <c r="K49" s="83"/>
      <c r="L49" s="83"/>
      <c r="M49" s="83"/>
      <c r="N49" s="83"/>
      <c r="O49" s="83"/>
      <c r="P49" s="83"/>
      <c r="Q49" s="83"/>
      <c r="R49" s="83"/>
      <c r="S49" s="83"/>
      <c r="T49" s="83"/>
      <c r="U49" s="83"/>
      <c r="V49" s="83"/>
      <c r="W49" s="83"/>
      <c r="X49" s="83"/>
      <c r="Y49" s="83"/>
      <c r="Z49" s="83"/>
      <c r="AA49" s="83"/>
      <c r="AB49" s="83"/>
      <c r="AC49" s="83"/>
      <c r="AD49" s="83"/>
      <c r="AE49" s="83"/>
      <c r="AF49" s="83"/>
      <c r="AG49" s="83"/>
      <c r="AH49" s="83"/>
      <c r="AI49" s="83"/>
      <c r="AJ49" s="83"/>
      <c r="AK49" s="83"/>
      <c r="AL49" s="83"/>
      <c r="AM49" s="83"/>
      <c r="AN49" s="83"/>
      <c r="AO49" s="140"/>
      <c r="AP49" s="140"/>
      <c r="AQ49" s="140"/>
      <c r="AR49" s="140"/>
      <c r="AS49" s="140"/>
      <c r="AT49" s="140"/>
      <c r="AU49" s="140"/>
      <c r="AV49" s="140"/>
      <c r="AW49" s="140"/>
      <c r="AX49" s="140"/>
      <c r="AY49" s="140"/>
      <c r="AZ49" s="140"/>
      <c r="BA49" s="140"/>
      <c r="BB49" s="140"/>
      <c r="BC49" s="140"/>
      <c r="BD49" s="140"/>
      <c r="BE49" s="140"/>
      <c r="BF49" s="140"/>
      <c r="BG49" s="140"/>
      <c r="BH49" s="140"/>
      <c r="BI49" s="140"/>
      <c r="BJ49" s="140"/>
      <c r="BK49" s="140"/>
      <c r="BL49" s="140"/>
      <c r="BM49" s="140"/>
      <c r="BN49" s="140"/>
      <c r="BO49" s="140"/>
      <c r="BP49" s="140"/>
      <c r="BQ49" s="140"/>
      <c r="BR49" s="140"/>
      <c r="BS49" s="140"/>
      <c r="BT49" s="140"/>
      <c r="BU49" s="140"/>
      <c r="BV49" s="140"/>
      <c r="BW49" s="140"/>
      <c r="BX49" s="140"/>
      <c r="BY49" s="140"/>
      <c r="BZ49" s="140"/>
      <c r="CA49" s="140"/>
      <c r="CB49" s="140"/>
      <c r="CC49" s="140"/>
      <c r="CD49" s="140"/>
      <c r="CE49" s="140"/>
      <c r="CF49" s="140"/>
      <c r="CG49" s="140"/>
      <c r="CH49" s="140"/>
      <c r="CI49" s="140"/>
      <c r="CJ49" s="140"/>
      <c r="CK49" s="140"/>
      <c r="CL49" s="140"/>
      <c r="CM49" s="140"/>
      <c r="CN49" s="140"/>
      <c r="CO49" s="140"/>
      <c r="CP49" s="140"/>
      <c r="CQ49" s="140"/>
      <c r="CR49" s="140"/>
      <c r="CS49" s="140"/>
      <c r="CT49" s="140"/>
      <c r="CU49" s="140"/>
      <c r="CV49" s="140"/>
      <c r="CW49" s="140"/>
      <c r="CX49" s="140"/>
      <c r="CY49" s="140"/>
      <c r="CZ49" s="140"/>
      <c r="DA49" s="140"/>
      <c r="DB49" s="140"/>
      <c r="DC49" s="140"/>
      <c r="DD49" s="140"/>
      <c r="DE49" s="140"/>
      <c r="DF49" s="140"/>
      <c r="DG49" s="140"/>
      <c r="DH49" s="140"/>
      <c r="DI49" s="140"/>
      <c r="DJ49" s="140"/>
      <c r="DK49" s="140"/>
      <c r="DL49" s="140"/>
      <c r="DM49" s="140"/>
      <c r="DN49" s="140"/>
      <c r="DO49" s="140"/>
      <c r="DP49" s="140"/>
      <c r="DQ49" s="140"/>
      <c r="DR49" s="140"/>
      <c r="DS49" s="140"/>
      <c r="DT49" s="140"/>
      <c r="DU49" s="140"/>
      <c r="DV49" s="140"/>
      <c r="DW49" s="140"/>
      <c r="DX49" s="140"/>
      <c r="DY49" s="140"/>
      <c r="DZ49" s="140"/>
      <c r="EA49" s="140"/>
      <c r="EB49" s="140"/>
      <c r="EC49" s="140"/>
      <c r="ED49" s="140"/>
      <c r="EE49" s="140"/>
      <c r="EF49" s="140"/>
      <c r="EG49" s="140"/>
      <c r="EH49" s="140"/>
      <c r="EI49" s="140"/>
      <c r="EJ49" s="140"/>
      <c r="EK49" s="140"/>
      <c r="EL49" s="140"/>
      <c r="EM49" s="140"/>
      <c r="EN49" s="140"/>
      <c r="EO49" s="140"/>
      <c r="EP49" s="140"/>
      <c r="EQ49" s="140"/>
      <c r="ER49" s="140"/>
      <c r="ES49" s="140"/>
      <c r="ET49" s="140"/>
      <c r="EU49" s="140"/>
      <c r="EV49" s="140"/>
      <c r="EW49" s="140"/>
      <c r="EX49" s="140"/>
      <c r="EY49" s="140"/>
      <c r="EZ49" s="140"/>
      <c r="FA49" s="140"/>
      <c r="FB49" s="140"/>
      <c r="FC49" s="140"/>
      <c r="FD49" s="140"/>
      <c r="FE49" s="140"/>
      <c r="FF49" s="140"/>
      <c r="FG49" s="140"/>
      <c r="FH49" s="140"/>
      <c r="FI49" s="140"/>
      <c r="FJ49" s="140"/>
      <c r="FK49" s="140"/>
      <c r="FL49" s="140"/>
      <c r="FM49" s="140"/>
      <c r="FN49" s="140"/>
      <c r="FO49" s="140"/>
      <c r="FP49" s="140"/>
      <c r="FQ49" s="140"/>
      <c r="FR49" s="140"/>
      <c r="FS49" s="140"/>
      <c r="FT49" s="140"/>
      <c r="FU49" s="140"/>
      <c r="FV49" s="140"/>
      <c r="FW49" s="140"/>
      <c r="FX49" s="140"/>
      <c r="FY49" s="140"/>
      <c r="FZ49" s="140"/>
      <c r="GA49" s="140"/>
      <c r="GB49" s="140"/>
      <c r="GC49" s="140"/>
      <c r="GD49" s="140"/>
      <c r="GE49" s="140"/>
      <c r="GF49" s="140"/>
      <c r="GG49" s="140"/>
      <c r="GH49" s="140"/>
      <c r="GI49" s="140"/>
      <c r="GJ49" s="140"/>
      <c r="GK49" s="140"/>
      <c r="GL49" s="140"/>
      <c r="GM49" s="140"/>
      <c r="GN49" s="140"/>
      <c r="GO49" s="140"/>
      <c r="GP49" s="140"/>
      <c r="GQ49" s="140"/>
      <c r="GR49" s="140"/>
      <c r="GS49" s="140"/>
      <c r="GT49" s="140"/>
      <c r="GU49" s="140"/>
      <c r="GV49" s="140"/>
      <c r="GW49" s="140"/>
      <c r="GX49" s="140"/>
      <c r="GY49" s="140"/>
      <c r="GZ49" s="140"/>
      <c r="HA49" s="140"/>
      <c r="HB49" s="140"/>
      <c r="HC49" s="140"/>
      <c r="HD49" s="140"/>
      <c r="HE49" s="140"/>
      <c r="HF49" s="140"/>
      <c r="HG49" s="140"/>
      <c r="HH49" s="140"/>
      <c r="HI49" s="140"/>
      <c r="HJ49" s="140"/>
      <c r="HK49" s="140"/>
      <c r="HL49" s="140"/>
      <c r="HM49" s="140"/>
      <c r="HN49" s="140"/>
      <c r="HO49" s="140"/>
      <c r="HP49" s="140"/>
      <c r="HQ49" s="140"/>
      <c r="HR49" s="140"/>
      <c r="HS49" s="140"/>
      <c r="HT49" s="140"/>
      <c r="HU49" s="140"/>
      <c r="HV49" s="140"/>
      <c r="HW49" s="140"/>
      <c r="HX49" s="140"/>
      <c r="HY49" s="140"/>
      <c r="HZ49" s="140"/>
      <c r="IA49" s="140"/>
      <c r="IB49" s="140"/>
      <c r="IC49" s="140"/>
      <c r="ID49" s="140"/>
      <c r="IE49" s="140"/>
      <c r="IF49" s="140"/>
      <c r="IG49" s="140"/>
      <c r="IH49" s="140"/>
      <c r="II49" s="140"/>
      <c r="IJ49" s="140"/>
      <c r="IK49" s="140"/>
      <c r="IL49" s="140"/>
      <c r="IM49" s="140"/>
      <c r="IN49" s="140"/>
      <c r="IO49" s="140"/>
      <c r="IP49" s="140"/>
      <c r="IQ49" s="140"/>
      <c r="IR49" s="140"/>
      <c r="IS49" s="140"/>
      <c r="IT49" s="140"/>
      <c r="IU49" s="140"/>
      <c r="IV49" s="140"/>
    </row>
    <row r="50" spans="1:256" s="77" customFormat="1" ht="18" customHeight="1">
      <c r="A50" s="83"/>
      <c r="B50" s="83"/>
      <c r="C50" s="83"/>
      <c r="D50" s="83"/>
      <c r="E50" s="83"/>
      <c r="F50" s="83"/>
      <c r="G50" s="83"/>
      <c r="H50" s="83"/>
      <c r="I50" s="83"/>
      <c r="J50" s="83"/>
      <c r="K50" s="83"/>
      <c r="L50" s="83"/>
      <c r="M50" s="83"/>
      <c r="N50" s="83"/>
      <c r="O50" s="83"/>
      <c r="P50" s="83"/>
      <c r="Q50" s="83"/>
      <c r="R50" s="83"/>
      <c r="S50" s="83"/>
      <c r="T50" s="83"/>
      <c r="U50" s="83"/>
      <c r="V50" s="83"/>
      <c r="W50" s="83"/>
      <c r="X50" s="83"/>
      <c r="Y50" s="83"/>
      <c r="Z50" s="83"/>
      <c r="AA50" s="83"/>
      <c r="AB50" s="83"/>
      <c r="AC50" s="83"/>
      <c r="AD50" s="83"/>
      <c r="AE50" s="83"/>
      <c r="AF50" s="83"/>
      <c r="AG50" s="83"/>
      <c r="AH50" s="83"/>
      <c r="AI50" s="83"/>
      <c r="AJ50" s="83"/>
      <c r="AK50" s="83"/>
      <c r="AL50" s="83"/>
      <c r="AM50" s="83"/>
      <c r="AN50" s="83"/>
      <c r="AO50" s="140"/>
      <c r="AP50" s="140"/>
      <c r="AQ50" s="140"/>
      <c r="AR50" s="140"/>
      <c r="AS50" s="140"/>
      <c r="AT50" s="140"/>
      <c r="AU50" s="140"/>
      <c r="AV50" s="140"/>
      <c r="AW50" s="140"/>
      <c r="AX50" s="140"/>
      <c r="AY50" s="140"/>
      <c r="AZ50" s="140"/>
      <c r="BA50" s="140"/>
      <c r="BB50" s="140"/>
      <c r="BC50" s="140"/>
      <c r="BD50" s="140"/>
      <c r="BE50" s="140"/>
      <c r="BF50" s="140"/>
      <c r="BG50" s="140"/>
      <c r="BH50" s="140"/>
      <c r="BI50" s="140"/>
      <c r="BJ50" s="140"/>
      <c r="BK50" s="140"/>
      <c r="BL50" s="140"/>
      <c r="BM50" s="140"/>
      <c r="BN50" s="140"/>
      <c r="BO50" s="140"/>
      <c r="BP50" s="140"/>
      <c r="BQ50" s="140"/>
      <c r="BR50" s="140"/>
      <c r="BS50" s="140"/>
      <c r="BT50" s="140"/>
      <c r="BU50" s="140"/>
      <c r="BV50" s="140"/>
      <c r="BW50" s="140"/>
      <c r="BX50" s="140"/>
      <c r="BY50" s="140"/>
      <c r="BZ50" s="140"/>
      <c r="CA50" s="140"/>
      <c r="CB50" s="140"/>
      <c r="CC50" s="140"/>
      <c r="CD50" s="140"/>
      <c r="CE50" s="140"/>
      <c r="CF50" s="140"/>
      <c r="CG50" s="140"/>
      <c r="CH50" s="140"/>
      <c r="CI50" s="140"/>
      <c r="CJ50" s="140"/>
      <c r="CK50" s="140"/>
      <c r="CL50" s="140"/>
      <c r="CM50" s="140"/>
      <c r="CN50" s="140"/>
      <c r="CO50" s="140"/>
      <c r="CP50" s="140"/>
      <c r="CQ50" s="140"/>
      <c r="CR50" s="140"/>
      <c r="CS50" s="140"/>
      <c r="CT50" s="140"/>
      <c r="CU50" s="140"/>
      <c r="CV50" s="140"/>
      <c r="CW50" s="140"/>
      <c r="CX50" s="140"/>
      <c r="CY50" s="140"/>
      <c r="CZ50" s="140"/>
      <c r="DA50" s="140"/>
      <c r="DB50" s="140"/>
      <c r="DC50" s="140"/>
      <c r="DD50" s="140"/>
      <c r="DE50" s="140"/>
      <c r="DF50" s="140"/>
      <c r="DG50" s="140"/>
      <c r="DH50" s="140"/>
      <c r="DI50" s="140"/>
      <c r="DJ50" s="140"/>
      <c r="DK50" s="140"/>
      <c r="DL50" s="140"/>
      <c r="DM50" s="140"/>
      <c r="DN50" s="140"/>
      <c r="DO50" s="140"/>
      <c r="DP50" s="140"/>
      <c r="DQ50" s="140"/>
      <c r="DR50" s="140"/>
      <c r="DS50" s="140"/>
      <c r="DT50" s="140"/>
      <c r="DU50" s="140"/>
      <c r="DV50" s="140"/>
      <c r="DW50" s="140"/>
      <c r="DX50" s="140"/>
      <c r="DY50" s="140"/>
      <c r="DZ50" s="140"/>
      <c r="EA50" s="140"/>
      <c r="EB50" s="140"/>
      <c r="EC50" s="140"/>
      <c r="ED50" s="140"/>
      <c r="EE50" s="140"/>
      <c r="EF50" s="140"/>
      <c r="EG50" s="140"/>
      <c r="EH50" s="140"/>
      <c r="EI50" s="140"/>
      <c r="EJ50" s="140"/>
      <c r="EK50" s="140"/>
      <c r="EL50" s="140"/>
      <c r="EM50" s="140"/>
      <c r="EN50" s="140"/>
      <c r="EO50" s="140"/>
      <c r="EP50" s="140"/>
      <c r="EQ50" s="140"/>
      <c r="ER50" s="140"/>
      <c r="ES50" s="140"/>
      <c r="ET50" s="140"/>
      <c r="EU50" s="140"/>
      <c r="EV50" s="140"/>
      <c r="EW50" s="140"/>
      <c r="EX50" s="140"/>
      <c r="EY50" s="140"/>
      <c r="EZ50" s="140"/>
      <c r="FA50" s="140"/>
      <c r="FB50" s="140"/>
      <c r="FC50" s="140"/>
      <c r="FD50" s="140"/>
      <c r="FE50" s="140"/>
      <c r="FF50" s="140"/>
      <c r="FG50" s="140"/>
      <c r="FH50" s="140"/>
      <c r="FI50" s="140"/>
      <c r="FJ50" s="140"/>
      <c r="FK50" s="140"/>
      <c r="FL50" s="140"/>
      <c r="FM50" s="140"/>
      <c r="FN50" s="140"/>
      <c r="FO50" s="140"/>
      <c r="FP50" s="140"/>
      <c r="FQ50" s="140"/>
      <c r="FR50" s="140"/>
      <c r="FS50" s="140"/>
      <c r="FT50" s="140"/>
      <c r="FU50" s="140"/>
      <c r="FV50" s="140"/>
      <c r="FW50" s="140"/>
      <c r="FX50" s="140"/>
      <c r="FY50" s="140"/>
      <c r="FZ50" s="140"/>
      <c r="GA50" s="140"/>
      <c r="GB50" s="140"/>
      <c r="GC50" s="140"/>
      <c r="GD50" s="140"/>
      <c r="GE50" s="140"/>
      <c r="GF50" s="140"/>
      <c r="GG50" s="140"/>
      <c r="GH50" s="140"/>
      <c r="GI50" s="140"/>
      <c r="GJ50" s="140"/>
      <c r="GK50" s="140"/>
      <c r="GL50" s="140"/>
      <c r="GM50" s="140"/>
      <c r="GN50" s="140"/>
      <c r="GO50" s="140"/>
      <c r="GP50" s="140"/>
      <c r="GQ50" s="140"/>
      <c r="GR50" s="140"/>
      <c r="GS50" s="140"/>
      <c r="GT50" s="140"/>
      <c r="GU50" s="140"/>
      <c r="GV50" s="140"/>
      <c r="GW50" s="140"/>
      <c r="GX50" s="140"/>
      <c r="GY50" s="140"/>
      <c r="GZ50" s="140"/>
      <c r="HA50" s="140"/>
      <c r="HB50" s="140"/>
      <c r="HC50" s="140"/>
      <c r="HD50" s="140"/>
      <c r="HE50" s="140"/>
      <c r="HF50" s="140"/>
      <c r="HG50" s="140"/>
      <c r="HH50" s="140"/>
      <c r="HI50" s="140"/>
      <c r="HJ50" s="140"/>
      <c r="HK50" s="140"/>
      <c r="HL50" s="140"/>
      <c r="HM50" s="140"/>
      <c r="HN50" s="140"/>
      <c r="HO50" s="140"/>
      <c r="HP50" s="140"/>
      <c r="HQ50" s="140"/>
      <c r="HR50" s="140"/>
      <c r="HS50" s="140"/>
      <c r="HT50" s="140"/>
      <c r="HU50" s="140"/>
      <c r="HV50" s="140"/>
      <c r="HW50" s="140"/>
      <c r="HX50" s="140"/>
      <c r="HY50" s="140"/>
      <c r="HZ50" s="140"/>
      <c r="IA50" s="140"/>
      <c r="IB50" s="140"/>
      <c r="IC50" s="140"/>
      <c r="ID50" s="140"/>
      <c r="IE50" s="140"/>
      <c r="IF50" s="140"/>
      <c r="IG50" s="140"/>
      <c r="IH50" s="140"/>
      <c r="II50" s="140"/>
      <c r="IJ50" s="140"/>
      <c r="IK50" s="140"/>
      <c r="IL50" s="140"/>
      <c r="IM50" s="140"/>
      <c r="IN50" s="140"/>
      <c r="IO50" s="140"/>
      <c r="IP50" s="140"/>
      <c r="IQ50" s="140"/>
      <c r="IR50" s="140"/>
      <c r="IS50" s="140"/>
      <c r="IT50" s="140"/>
      <c r="IU50" s="140"/>
      <c r="IV50" s="140"/>
    </row>
    <row r="51" spans="1:256" s="77" customFormat="1" ht="18" customHeight="1">
      <c r="A51" s="83"/>
      <c r="B51" s="83"/>
      <c r="C51" s="83"/>
      <c r="D51" s="83"/>
      <c r="E51" s="83"/>
      <c r="F51" s="83"/>
      <c r="G51" s="83"/>
      <c r="H51" s="83"/>
      <c r="I51" s="83"/>
      <c r="J51" s="83"/>
      <c r="K51" s="83"/>
      <c r="L51" s="83"/>
      <c r="M51" s="83"/>
      <c r="N51" s="83"/>
      <c r="O51" s="83"/>
      <c r="P51" s="83"/>
      <c r="Q51" s="83"/>
      <c r="R51" s="83"/>
      <c r="S51" s="83"/>
      <c r="T51" s="83"/>
      <c r="U51" s="83"/>
      <c r="V51" s="83"/>
      <c r="W51" s="83"/>
      <c r="X51" s="83"/>
      <c r="Y51" s="83"/>
      <c r="Z51" s="83"/>
      <c r="AA51" s="83"/>
      <c r="AB51" s="83"/>
      <c r="AC51" s="83"/>
      <c r="AD51" s="83"/>
      <c r="AE51" s="83"/>
      <c r="AF51" s="83"/>
      <c r="AG51" s="83"/>
      <c r="AH51" s="83"/>
      <c r="AI51" s="83"/>
      <c r="AJ51" s="83"/>
      <c r="AK51" s="83"/>
      <c r="AL51" s="83"/>
      <c r="AM51" s="83"/>
      <c r="AN51" s="83"/>
      <c r="AO51" s="83"/>
      <c r="AP51" s="83"/>
      <c r="AQ51" s="83"/>
      <c r="AR51" s="83"/>
      <c r="AS51" s="83"/>
      <c r="AT51" s="83"/>
      <c r="AU51" s="83"/>
      <c r="AV51" s="83"/>
      <c r="AW51" s="83"/>
      <c r="AX51" s="83"/>
      <c r="AY51" s="83"/>
      <c r="AZ51" s="83"/>
      <c r="BA51" s="83"/>
      <c r="BB51" s="83"/>
      <c r="BC51" s="83"/>
      <c r="BD51" s="83"/>
      <c r="BE51" s="83"/>
      <c r="BF51" s="83"/>
      <c r="BG51" s="83"/>
      <c r="BH51" s="83"/>
      <c r="BI51" s="83"/>
      <c r="BJ51" s="83"/>
      <c r="BK51" s="83"/>
      <c r="BL51" s="83"/>
      <c r="BM51" s="83"/>
      <c r="BN51" s="83"/>
      <c r="BO51" s="83"/>
      <c r="BP51" s="83"/>
      <c r="BQ51" s="83"/>
      <c r="BR51" s="83"/>
      <c r="BS51" s="83"/>
      <c r="BT51" s="83"/>
      <c r="BU51" s="83"/>
      <c r="BV51" s="83"/>
      <c r="BW51" s="83"/>
      <c r="BX51" s="83"/>
      <c r="BY51" s="83"/>
      <c r="BZ51" s="83"/>
      <c r="CA51" s="83"/>
      <c r="CB51" s="83"/>
      <c r="CC51" s="83"/>
      <c r="CD51" s="83"/>
      <c r="CE51" s="83"/>
      <c r="CF51" s="83"/>
      <c r="CG51" s="83"/>
      <c r="CH51" s="83"/>
      <c r="CI51" s="83"/>
      <c r="CJ51" s="83"/>
      <c r="CK51" s="83"/>
      <c r="CL51" s="83"/>
      <c r="CM51" s="83"/>
      <c r="CN51" s="83"/>
      <c r="CO51" s="83"/>
      <c r="CP51" s="83"/>
      <c r="CQ51" s="83"/>
      <c r="CR51" s="83"/>
      <c r="CS51" s="83"/>
      <c r="CT51" s="83"/>
      <c r="CU51" s="83"/>
      <c r="CV51" s="83"/>
      <c r="CW51" s="83"/>
      <c r="CX51" s="83"/>
      <c r="CY51" s="83"/>
      <c r="CZ51" s="83"/>
      <c r="DA51" s="83"/>
      <c r="DB51" s="83"/>
      <c r="DC51" s="83"/>
      <c r="DD51" s="83"/>
      <c r="DE51" s="83"/>
      <c r="DF51" s="83"/>
      <c r="DG51" s="83"/>
      <c r="DH51" s="83"/>
      <c r="DI51" s="83"/>
      <c r="DJ51" s="83"/>
      <c r="DK51" s="83"/>
      <c r="DL51" s="83"/>
      <c r="DM51" s="83"/>
      <c r="DN51" s="83"/>
      <c r="DO51" s="83"/>
      <c r="DP51" s="83"/>
      <c r="DQ51" s="83"/>
      <c r="DR51" s="83"/>
      <c r="DS51" s="83"/>
      <c r="DT51" s="83"/>
      <c r="DU51" s="83"/>
      <c r="DV51" s="83"/>
      <c r="DW51" s="83"/>
      <c r="DX51" s="83"/>
      <c r="DY51" s="83"/>
      <c r="DZ51" s="83"/>
      <c r="EA51" s="83"/>
      <c r="EB51" s="83"/>
      <c r="EC51" s="83"/>
      <c r="ED51" s="83"/>
      <c r="EE51" s="83"/>
      <c r="EF51" s="83"/>
      <c r="EG51" s="83"/>
      <c r="EH51" s="83"/>
      <c r="EI51" s="83"/>
      <c r="EJ51" s="83"/>
      <c r="EK51" s="83"/>
      <c r="EL51" s="83"/>
      <c r="EM51" s="83"/>
      <c r="EN51" s="83"/>
      <c r="EO51" s="83"/>
      <c r="EP51" s="83"/>
      <c r="EQ51" s="83"/>
      <c r="ER51" s="83"/>
      <c r="ES51" s="83"/>
      <c r="ET51" s="83"/>
      <c r="EU51" s="83"/>
      <c r="EV51" s="83"/>
      <c r="EW51" s="83"/>
      <c r="EX51" s="83"/>
      <c r="EY51" s="83"/>
      <c r="EZ51" s="83"/>
      <c r="FA51" s="83"/>
      <c r="FB51" s="83"/>
      <c r="FC51" s="83"/>
      <c r="FD51" s="83"/>
      <c r="FE51" s="83"/>
      <c r="FF51" s="83"/>
      <c r="FG51" s="83"/>
      <c r="FH51" s="83"/>
      <c r="FI51" s="83"/>
      <c r="FJ51" s="83"/>
      <c r="FK51" s="83"/>
      <c r="FL51" s="83"/>
      <c r="FM51" s="83"/>
      <c r="FN51" s="83"/>
      <c r="FO51" s="83"/>
      <c r="FP51" s="83"/>
      <c r="FQ51" s="83"/>
      <c r="FR51" s="83"/>
      <c r="FS51" s="83"/>
      <c r="FT51" s="83"/>
      <c r="FU51" s="83"/>
      <c r="FV51" s="83"/>
      <c r="FW51" s="83"/>
      <c r="FX51" s="83"/>
      <c r="FY51" s="83"/>
      <c r="FZ51" s="83"/>
      <c r="GA51" s="83"/>
      <c r="GB51" s="83"/>
      <c r="GC51" s="83"/>
      <c r="GD51" s="83"/>
      <c r="GE51" s="83"/>
      <c r="GF51" s="83"/>
      <c r="GG51" s="83"/>
      <c r="GH51" s="83"/>
      <c r="GI51" s="83"/>
      <c r="GJ51" s="83"/>
      <c r="GK51" s="83"/>
      <c r="GL51" s="83"/>
      <c r="GM51" s="83"/>
      <c r="GN51" s="83"/>
      <c r="GO51" s="83"/>
      <c r="GP51" s="83"/>
      <c r="GQ51" s="83"/>
      <c r="GR51" s="83"/>
      <c r="GS51" s="83"/>
      <c r="GT51" s="83"/>
      <c r="GU51" s="83"/>
      <c r="GV51" s="83"/>
      <c r="GW51" s="83"/>
      <c r="GX51" s="83"/>
      <c r="GY51" s="83"/>
      <c r="GZ51" s="83"/>
      <c r="HA51" s="83"/>
      <c r="HB51" s="83"/>
      <c r="HC51" s="83"/>
      <c r="HD51" s="83"/>
      <c r="HE51" s="83"/>
      <c r="HF51" s="83"/>
      <c r="HG51" s="83"/>
      <c r="HH51" s="83"/>
      <c r="HI51" s="83"/>
      <c r="HJ51" s="83"/>
      <c r="HK51" s="83"/>
      <c r="HL51" s="83"/>
      <c r="HM51" s="83"/>
      <c r="HN51" s="83"/>
      <c r="HO51" s="83"/>
      <c r="HP51" s="83"/>
      <c r="HQ51" s="83"/>
      <c r="HR51" s="83"/>
      <c r="HS51" s="83"/>
      <c r="HT51" s="83"/>
      <c r="HU51" s="83"/>
      <c r="HV51" s="83"/>
      <c r="HW51" s="83"/>
      <c r="HX51" s="83"/>
      <c r="HY51" s="83"/>
      <c r="HZ51" s="83"/>
      <c r="IA51" s="83"/>
      <c r="IB51" s="83"/>
      <c r="IC51" s="83"/>
      <c r="ID51" s="83"/>
      <c r="IE51" s="83"/>
      <c r="IF51" s="83"/>
      <c r="IG51" s="83"/>
      <c r="IH51" s="83"/>
      <c r="II51" s="83"/>
      <c r="IJ51" s="83"/>
      <c r="IK51" s="83"/>
      <c r="IL51" s="83"/>
      <c r="IM51" s="83"/>
      <c r="IN51" s="83"/>
      <c r="IO51" s="83"/>
      <c r="IP51" s="83"/>
      <c r="IQ51" s="83"/>
      <c r="IR51" s="83"/>
      <c r="IS51" s="83"/>
      <c r="IT51" s="83"/>
      <c r="IU51" s="83"/>
      <c r="IV51" s="83"/>
    </row>
    <row r="52" spans="1:256" s="77" customFormat="1" ht="18" customHeight="1">
      <c r="A52" s="83"/>
      <c r="B52" s="83"/>
      <c r="C52" s="83"/>
      <c r="D52" s="83"/>
      <c r="E52" s="83"/>
      <c r="F52" s="83"/>
      <c r="G52" s="83"/>
      <c r="H52" s="83"/>
      <c r="I52" s="83"/>
      <c r="J52" s="83"/>
      <c r="K52" s="83"/>
      <c r="L52" s="83"/>
      <c r="M52" s="83"/>
      <c r="N52" s="83"/>
      <c r="O52" s="83"/>
      <c r="P52" s="83"/>
      <c r="Q52" s="83"/>
      <c r="R52" s="83"/>
      <c r="S52" s="83"/>
      <c r="T52" s="83"/>
      <c r="U52" s="83"/>
      <c r="V52" s="83"/>
      <c r="W52" s="83"/>
      <c r="X52" s="83"/>
      <c r="Y52" s="83"/>
      <c r="Z52" s="83"/>
      <c r="AA52" s="83"/>
      <c r="AB52" s="83"/>
      <c r="AC52" s="83"/>
      <c r="AD52" s="83"/>
      <c r="AE52" s="83"/>
      <c r="AF52" s="83"/>
      <c r="AG52" s="83"/>
      <c r="AH52" s="83"/>
      <c r="AI52" s="83"/>
      <c r="AJ52" s="83"/>
      <c r="AK52" s="83"/>
      <c r="AL52" s="83"/>
      <c r="AM52" s="83"/>
      <c r="AN52" s="83"/>
      <c r="AO52" s="83"/>
      <c r="AP52" s="83"/>
      <c r="AQ52" s="83"/>
      <c r="AR52" s="83"/>
      <c r="AS52" s="83"/>
      <c r="AT52" s="83"/>
      <c r="AU52" s="83"/>
      <c r="AV52" s="83"/>
      <c r="AW52" s="83"/>
      <c r="AX52" s="83"/>
      <c r="AY52" s="83"/>
      <c r="AZ52" s="83"/>
      <c r="BA52" s="83"/>
      <c r="BB52" s="83"/>
      <c r="BC52" s="83"/>
      <c r="BD52" s="83"/>
      <c r="BE52" s="83"/>
      <c r="BF52" s="83"/>
      <c r="BG52" s="83"/>
      <c r="BH52" s="83"/>
      <c r="BI52" s="83"/>
      <c r="BJ52" s="83"/>
      <c r="BK52" s="83"/>
      <c r="BL52" s="83"/>
      <c r="BM52" s="83"/>
      <c r="BN52" s="83"/>
      <c r="BO52" s="83"/>
      <c r="BP52" s="83"/>
      <c r="BQ52" s="83"/>
      <c r="BR52" s="83"/>
      <c r="BS52" s="83"/>
      <c r="BT52" s="83"/>
      <c r="BU52" s="83"/>
      <c r="BV52" s="83"/>
      <c r="BW52" s="83"/>
      <c r="BX52" s="83"/>
      <c r="BY52" s="83"/>
      <c r="BZ52" s="83"/>
      <c r="CA52" s="83"/>
      <c r="CB52" s="83"/>
      <c r="CC52" s="83"/>
      <c r="CD52" s="83"/>
      <c r="CE52" s="83"/>
      <c r="CF52" s="83"/>
      <c r="CG52" s="83"/>
      <c r="CH52" s="83"/>
      <c r="CI52" s="83"/>
      <c r="CJ52" s="83"/>
      <c r="CK52" s="83"/>
      <c r="CL52" s="83"/>
      <c r="CM52" s="83"/>
      <c r="CN52" s="83"/>
      <c r="CO52" s="83"/>
      <c r="CP52" s="83"/>
      <c r="CQ52" s="83"/>
      <c r="CR52" s="83"/>
      <c r="CS52" s="83"/>
      <c r="CT52" s="83"/>
      <c r="CU52" s="83"/>
      <c r="CV52" s="83"/>
      <c r="CW52" s="83"/>
      <c r="CX52" s="83"/>
      <c r="CY52" s="83"/>
      <c r="CZ52" s="83"/>
      <c r="DA52" s="83"/>
      <c r="DB52" s="83"/>
      <c r="DC52" s="83"/>
      <c r="DD52" s="83"/>
      <c r="DE52" s="83"/>
      <c r="DF52" s="83"/>
      <c r="DG52" s="83"/>
      <c r="DH52" s="83"/>
      <c r="DI52" s="83"/>
      <c r="DJ52" s="83"/>
      <c r="DK52" s="83"/>
      <c r="DL52" s="83"/>
      <c r="DM52" s="83"/>
      <c r="DN52" s="83"/>
      <c r="DO52" s="83"/>
      <c r="DP52" s="83"/>
      <c r="DQ52" s="83"/>
      <c r="DR52" s="83"/>
      <c r="DS52" s="83"/>
      <c r="DT52" s="83"/>
      <c r="DU52" s="83"/>
      <c r="DV52" s="83"/>
      <c r="DW52" s="83"/>
      <c r="DX52" s="83"/>
      <c r="DY52" s="83"/>
      <c r="DZ52" s="83"/>
      <c r="EA52" s="83"/>
      <c r="EB52" s="83"/>
      <c r="EC52" s="83"/>
      <c r="ED52" s="83"/>
      <c r="EE52" s="83"/>
      <c r="EF52" s="83"/>
      <c r="EG52" s="83"/>
      <c r="EH52" s="83"/>
      <c r="EI52" s="83"/>
      <c r="EJ52" s="83"/>
      <c r="EK52" s="83"/>
      <c r="EL52" s="83"/>
      <c r="EM52" s="83"/>
      <c r="EN52" s="83"/>
      <c r="EO52" s="83"/>
      <c r="EP52" s="83"/>
      <c r="EQ52" s="83"/>
      <c r="ER52" s="83"/>
      <c r="ES52" s="83"/>
      <c r="ET52" s="83"/>
      <c r="EU52" s="83"/>
      <c r="EV52" s="83"/>
      <c r="EW52" s="83"/>
      <c r="EX52" s="83"/>
      <c r="EY52" s="83"/>
      <c r="EZ52" s="83"/>
      <c r="FA52" s="83"/>
      <c r="FB52" s="83"/>
      <c r="FC52" s="83"/>
      <c r="FD52" s="83"/>
      <c r="FE52" s="83"/>
      <c r="FF52" s="83"/>
      <c r="FG52" s="83"/>
      <c r="FH52" s="83"/>
      <c r="FI52" s="83"/>
      <c r="FJ52" s="83"/>
      <c r="FK52" s="83"/>
      <c r="FL52" s="83"/>
      <c r="FM52" s="83"/>
      <c r="FN52" s="83"/>
      <c r="FO52" s="83"/>
      <c r="FP52" s="83"/>
      <c r="FQ52" s="83"/>
      <c r="FR52" s="83"/>
      <c r="FS52" s="83"/>
      <c r="FT52" s="83"/>
      <c r="FU52" s="83"/>
      <c r="FV52" s="83"/>
      <c r="FW52" s="83"/>
      <c r="FX52" s="83"/>
      <c r="FY52" s="83"/>
      <c r="FZ52" s="83"/>
      <c r="GA52" s="83"/>
      <c r="GB52" s="83"/>
      <c r="GC52" s="83"/>
      <c r="GD52" s="83"/>
      <c r="GE52" s="83"/>
      <c r="GF52" s="83"/>
      <c r="GG52" s="83"/>
      <c r="GH52" s="83"/>
      <c r="GI52" s="83"/>
      <c r="GJ52" s="83"/>
      <c r="GK52" s="83"/>
      <c r="GL52" s="83"/>
      <c r="GM52" s="83"/>
      <c r="GN52" s="83"/>
      <c r="GO52" s="83"/>
      <c r="GP52" s="83"/>
      <c r="GQ52" s="83"/>
      <c r="GR52" s="83"/>
      <c r="GS52" s="83"/>
      <c r="GT52" s="83"/>
      <c r="GU52" s="83"/>
      <c r="GV52" s="83"/>
      <c r="GW52" s="83"/>
      <c r="GX52" s="83"/>
      <c r="GY52" s="83"/>
      <c r="GZ52" s="83"/>
      <c r="HA52" s="83"/>
      <c r="HB52" s="83"/>
      <c r="HC52" s="83"/>
      <c r="HD52" s="83"/>
      <c r="HE52" s="83"/>
      <c r="HF52" s="83"/>
      <c r="HG52" s="83"/>
      <c r="HH52" s="83"/>
      <c r="HI52" s="83"/>
      <c r="HJ52" s="83"/>
      <c r="HK52" s="83"/>
      <c r="HL52" s="83"/>
      <c r="HM52" s="83"/>
      <c r="HN52" s="83"/>
      <c r="HO52" s="83"/>
      <c r="HP52" s="83"/>
      <c r="HQ52" s="83"/>
      <c r="HR52" s="83"/>
      <c r="HS52" s="83"/>
      <c r="HT52" s="83"/>
      <c r="HU52" s="83"/>
      <c r="HV52" s="83"/>
      <c r="HW52" s="83"/>
      <c r="HX52" s="83"/>
      <c r="HY52" s="83"/>
      <c r="HZ52" s="83"/>
      <c r="IA52" s="83"/>
      <c r="IB52" s="83"/>
      <c r="IC52" s="83"/>
      <c r="ID52" s="83"/>
      <c r="IE52" s="83"/>
      <c r="IF52" s="83"/>
      <c r="IG52" s="83"/>
      <c r="IH52" s="83"/>
      <c r="II52" s="83"/>
      <c r="IJ52" s="83"/>
      <c r="IK52" s="83"/>
      <c r="IL52" s="83"/>
      <c r="IM52" s="83"/>
      <c r="IN52" s="83"/>
      <c r="IO52" s="83"/>
      <c r="IP52" s="83"/>
      <c r="IQ52" s="83"/>
      <c r="IR52" s="83"/>
      <c r="IS52" s="83"/>
      <c r="IT52" s="83"/>
      <c r="IU52" s="83"/>
      <c r="IV52" s="83"/>
    </row>
    <row r="53" spans="1:256" s="77" customFormat="1" ht="18" customHeight="1">
      <c r="A53" s="83"/>
      <c r="B53" s="83"/>
      <c r="C53" s="83"/>
      <c r="D53" s="83"/>
      <c r="E53" s="83"/>
      <c r="F53" s="83"/>
      <c r="G53" s="83"/>
      <c r="H53" s="83"/>
      <c r="I53" s="83"/>
      <c r="J53" s="83"/>
      <c r="K53" s="83"/>
      <c r="L53" s="83"/>
      <c r="M53" s="83"/>
      <c r="N53" s="83"/>
      <c r="O53" s="83"/>
      <c r="P53" s="83"/>
      <c r="Q53" s="83"/>
      <c r="R53" s="83"/>
      <c r="S53" s="83"/>
      <c r="T53" s="83"/>
      <c r="U53" s="83"/>
      <c r="V53" s="83"/>
      <c r="W53" s="83"/>
      <c r="X53" s="83"/>
      <c r="Y53" s="83"/>
      <c r="Z53" s="83"/>
      <c r="AA53" s="83"/>
      <c r="AB53" s="83"/>
      <c r="AC53" s="83"/>
      <c r="AD53" s="83"/>
      <c r="AE53" s="83"/>
      <c r="AF53" s="83"/>
      <c r="AG53" s="83"/>
      <c r="AH53" s="83"/>
      <c r="AI53" s="83"/>
      <c r="AJ53" s="83"/>
      <c r="AK53" s="83"/>
      <c r="AL53" s="83"/>
      <c r="AM53" s="83"/>
      <c r="AN53" s="83"/>
      <c r="AO53" s="83"/>
      <c r="AP53" s="83"/>
      <c r="AQ53" s="83"/>
      <c r="AR53" s="83"/>
      <c r="AS53" s="83"/>
      <c r="AT53" s="83"/>
      <c r="AU53" s="83"/>
      <c r="AV53" s="83"/>
      <c r="AW53" s="83"/>
      <c r="AX53" s="83"/>
      <c r="AY53" s="83"/>
      <c r="AZ53" s="83"/>
      <c r="BA53" s="83"/>
      <c r="BB53" s="83"/>
      <c r="BC53" s="83"/>
      <c r="BD53" s="83"/>
      <c r="BE53" s="83"/>
      <c r="BF53" s="83"/>
      <c r="BG53" s="83"/>
      <c r="BH53" s="83"/>
      <c r="BI53" s="83"/>
      <c r="BJ53" s="83"/>
      <c r="BK53" s="83"/>
      <c r="BL53" s="83"/>
      <c r="BM53" s="83"/>
      <c r="BN53" s="83"/>
      <c r="BO53" s="83"/>
      <c r="BP53" s="83"/>
      <c r="BQ53" s="83"/>
      <c r="BR53" s="83"/>
      <c r="BS53" s="83"/>
      <c r="BT53" s="83"/>
      <c r="BU53" s="83"/>
      <c r="BV53" s="83"/>
      <c r="BW53" s="83"/>
      <c r="BX53" s="83"/>
      <c r="BY53" s="83"/>
      <c r="BZ53" s="83"/>
      <c r="CA53" s="83"/>
      <c r="CB53" s="83"/>
      <c r="CC53" s="83"/>
      <c r="CD53" s="83"/>
      <c r="CE53" s="83"/>
      <c r="CF53" s="83"/>
      <c r="CG53" s="83"/>
      <c r="CH53" s="83"/>
      <c r="CI53" s="83"/>
      <c r="CJ53" s="83"/>
      <c r="CK53" s="83"/>
      <c r="CL53" s="83"/>
      <c r="CM53" s="83"/>
      <c r="CN53" s="83"/>
      <c r="CO53" s="83"/>
      <c r="CP53" s="83"/>
      <c r="CQ53" s="83"/>
      <c r="CR53" s="83"/>
      <c r="CS53" s="83"/>
      <c r="CT53" s="83"/>
      <c r="CU53" s="83"/>
      <c r="CV53" s="83"/>
      <c r="CW53" s="83"/>
      <c r="CX53" s="83"/>
      <c r="CY53" s="83"/>
      <c r="CZ53" s="83"/>
      <c r="DA53" s="83"/>
      <c r="DB53" s="83"/>
      <c r="DC53" s="83"/>
      <c r="DD53" s="83"/>
      <c r="DE53" s="83"/>
      <c r="DF53" s="83"/>
      <c r="DG53" s="83"/>
      <c r="DH53" s="83"/>
      <c r="DI53" s="83"/>
      <c r="DJ53" s="83"/>
      <c r="DK53" s="83"/>
      <c r="DL53" s="83"/>
      <c r="DM53" s="83"/>
      <c r="DN53" s="83"/>
      <c r="DO53" s="83"/>
      <c r="DP53" s="83"/>
      <c r="DQ53" s="83"/>
      <c r="DR53" s="83"/>
      <c r="DS53" s="83"/>
      <c r="DT53" s="83"/>
      <c r="DU53" s="83"/>
      <c r="DV53" s="83"/>
      <c r="DW53" s="83"/>
      <c r="DX53" s="83"/>
      <c r="DY53" s="83"/>
      <c r="DZ53" s="83"/>
      <c r="EA53" s="83"/>
      <c r="EB53" s="83"/>
      <c r="EC53" s="83"/>
      <c r="ED53" s="83"/>
      <c r="EE53" s="83"/>
      <c r="EF53" s="83"/>
      <c r="EG53" s="83"/>
      <c r="EH53" s="83"/>
      <c r="EI53" s="83"/>
      <c r="EJ53" s="83"/>
      <c r="EK53" s="83"/>
      <c r="EL53" s="83"/>
      <c r="EM53" s="83"/>
      <c r="EN53" s="83"/>
      <c r="EO53" s="83"/>
      <c r="EP53" s="83"/>
      <c r="EQ53" s="83"/>
      <c r="ER53" s="83"/>
      <c r="ES53" s="83"/>
      <c r="ET53" s="83"/>
      <c r="EU53" s="83"/>
      <c r="EV53" s="83"/>
      <c r="EW53" s="83"/>
      <c r="EX53" s="83"/>
      <c r="EY53" s="83"/>
      <c r="EZ53" s="83"/>
      <c r="FA53" s="83"/>
      <c r="FB53" s="83"/>
      <c r="FC53" s="83"/>
      <c r="FD53" s="83"/>
      <c r="FE53" s="83"/>
      <c r="FF53" s="83"/>
      <c r="FG53" s="83"/>
      <c r="FH53" s="83"/>
      <c r="FI53" s="83"/>
      <c r="FJ53" s="83"/>
      <c r="FK53" s="83"/>
      <c r="FL53" s="83"/>
      <c r="FM53" s="83"/>
      <c r="FN53" s="83"/>
      <c r="FO53" s="83"/>
      <c r="FP53" s="83"/>
      <c r="FQ53" s="83"/>
      <c r="FR53" s="83"/>
      <c r="FS53" s="83"/>
      <c r="FT53" s="83"/>
      <c r="FU53" s="83"/>
      <c r="FV53" s="83"/>
      <c r="FW53" s="83"/>
      <c r="FX53" s="83"/>
      <c r="FY53" s="83"/>
      <c r="FZ53" s="83"/>
      <c r="GA53" s="83"/>
      <c r="GB53" s="83"/>
      <c r="GC53" s="83"/>
      <c r="GD53" s="83"/>
      <c r="GE53" s="83"/>
      <c r="GF53" s="83"/>
      <c r="GG53" s="83"/>
      <c r="GH53" s="83"/>
      <c r="GI53" s="83"/>
      <c r="GJ53" s="83"/>
      <c r="GK53" s="83"/>
      <c r="GL53" s="83"/>
      <c r="GM53" s="83"/>
      <c r="GN53" s="83"/>
      <c r="GO53" s="83"/>
      <c r="GP53" s="83"/>
      <c r="GQ53" s="83"/>
      <c r="GR53" s="83"/>
      <c r="GS53" s="83"/>
      <c r="GT53" s="83"/>
      <c r="GU53" s="83"/>
      <c r="GV53" s="83"/>
      <c r="GW53" s="83"/>
      <c r="GX53" s="83"/>
      <c r="GY53" s="83"/>
      <c r="GZ53" s="83"/>
      <c r="HA53" s="83"/>
      <c r="HB53" s="83"/>
      <c r="HC53" s="83"/>
      <c r="HD53" s="83"/>
      <c r="HE53" s="83"/>
      <c r="HF53" s="83"/>
      <c r="HG53" s="83"/>
      <c r="HH53" s="83"/>
      <c r="HI53" s="83"/>
      <c r="HJ53" s="83"/>
      <c r="HK53" s="83"/>
      <c r="HL53" s="83"/>
      <c r="HM53" s="83"/>
      <c r="HN53" s="83"/>
      <c r="HO53" s="83"/>
      <c r="HP53" s="83"/>
      <c r="HQ53" s="83"/>
      <c r="HR53" s="83"/>
      <c r="HS53" s="83"/>
      <c r="HT53" s="83"/>
      <c r="HU53" s="83"/>
      <c r="HV53" s="83"/>
      <c r="HW53" s="83"/>
      <c r="HX53" s="83"/>
      <c r="HY53" s="83"/>
      <c r="HZ53" s="83"/>
      <c r="IA53" s="83"/>
      <c r="IB53" s="83"/>
      <c r="IC53" s="83"/>
      <c r="ID53" s="83"/>
      <c r="IE53" s="83"/>
      <c r="IF53" s="83"/>
      <c r="IG53" s="83"/>
      <c r="IH53" s="83"/>
      <c r="II53" s="83"/>
      <c r="IJ53" s="83"/>
      <c r="IK53" s="83"/>
      <c r="IL53" s="83"/>
      <c r="IM53" s="83"/>
      <c r="IN53" s="83"/>
      <c r="IO53" s="83"/>
      <c r="IP53" s="83"/>
      <c r="IQ53" s="83"/>
      <c r="IR53" s="83"/>
      <c r="IS53" s="83"/>
      <c r="IT53" s="83"/>
      <c r="IU53" s="83"/>
      <c r="IV53" s="83"/>
    </row>
    <row r="54" spans="1:256" s="77" customFormat="1" ht="18" customHeight="1">
      <c r="A54" s="83"/>
      <c r="B54" s="83"/>
      <c r="C54" s="83"/>
      <c r="D54" s="83"/>
      <c r="E54" s="83"/>
      <c r="F54" s="83"/>
      <c r="G54" s="83"/>
      <c r="H54" s="83"/>
      <c r="I54" s="83"/>
      <c r="J54" s="83"/>
      <c r="K54" s="83"/>
      <c r="L54" s="83"/>
      <c r="M54" s="83"/>
      <c r="N54" s="83"/>
      <c r="O54" s="83"/>
      <c r="P54" s="83"/>
      <c r="Q54" s="83"/>
      <c r="R54" s="83"/>
      <c r="S54" s="83"/>
      <c r="T54" s="83"/>
      <c r="U54" s="83"/>
      <c r="V54" s="83"/>
      <c r="W54" s="83"/>
      <c r="X54" s="83"/>
      <c r="Y54" s="83"/>
      <c r="Z54" s="83"/>
      <c r="AA54" s="83"/>
      <c r="AB54" s="83"/>
      <c r="AC54" s="83"/>
      <c r="AD54" s="83"/>
      <c r="AE54" s="83"/>
      <c r="AF54" s="83"/>
      <c r="AG54" s="83"/>
      <c r="AH54" s="83"/>
      <c r="AI54" s="83"/>
      <c r="AJ54" s="83"/>
      <c r="AK54" s="83"/>
      <c r="AL54" s="83"/>
      <c r="AM54" s="83"/>
      <c r="AN54" s="83"/>
      <c r="AO54" s="83"/>
      <c r="AP54" s="83"/>
      <c r="AQ54" s="83"/>
      <c r="AR54" s="83"/>
      <c r="AS54" s="83"/>
      <c r="AT54" s="83"/>
      <c r="AU54" s="83"/>
      <c r="AV54" s="83"/>
      <c r="AW54" s="83"/>
      <c r="AX54" s="83"/>
      <c r="AY54" s="83"/>
      <c r="AZ54" s="83"/>
      <c r="BA54" s="83"/>
      <c r="BB54" s="83"/>
      <c r="BC54" s="83"/>
      <c r="BD54" s="83"/>
      <c r="BE54" s="83"/>
      <c r="BF54" s="83"/>
      <c r="BG54" s="83"/>
      <c r="BH54" s="83"/>
      <c r="BI54" s="83"/>
      <c r="BJ54" s="83"/>
      <c r="BK54" s="83"/>
      <c r="BL54" s="83"/>
      <c r="BM54" s="83"/>
      <c r="BN54" s="83"/>
      <c r="BO54" s="83"/>
      <c r="BP54" s="83"/>
      <c r="BQ54" s="83"/>
      <c r="BR54" s="83"/>
      <c r="BS54" s="83"/>
      <c r="BT54" s="83"/>
      <c r="BU54" s="83"/>
      <c r="BV54" s="83"/>
      <c r="BW54" s="83"/>
      <c r="BX54" s="83"/>
      <c r="BY54" s="83"/>
      <c r="BZ54" s="83"/>
      <c r="CA54" s="83"/>
      <c r="CB54" s="83"/>
      <c r="CC54" s="83"/>
      <c r="CD54" s="83"/>
      <c r="CE54" s="83"/>
      <c r="CF54" s="83"/>
      <c r="CG54" s="83"/>
      <c r="CH54" s="83"/>
      <c r="CI54" s="83"/>
      <c r="CJ54" s="83"/>
      <c r="CK54" s="83"/>
      <c r="CL54" s="83"/>
      <c r="CM54" s="83"/>
      <c r="CN54" s="83"/>
      <c r="CO54" s="83"/>
      <c r="CP54" s="83"/>
      <c r="CQ54" s="83"/>
      <c r="CR54" s="83"/>
      <c r="CS54" s="83"/>
      <c r="CT54" s="83"/>
      <c r="CU54" s="83"/>
      <c r="CV54" s="83"/>
      <c r="CW54" s="83"/>
      <c r="CX54" s="83"/>
      <c r="CY54" s="83"/>
      <c r="CZ54" s="83"/>
      <c r="DA54" s="83"/>
      <c r="DB54" s="83"/>
      <c r="DC54" s="83"/>
      <c r="DD54" s="83"/>
      <c r="DE54" s="83"/>
      <c r="DF54" s="83"/>
      <c r="DG54" s="83"/>
      <c r="DH54" s="83"/>
      <c r="DI54" s="83"/>
      <c r="DJ54" s="83"/>
      <c r="DK54" s="83"/>
      <c r="DL54" s="83"/>
      <c r="DM54" s="83"/>
      <c r="DN54" s="83"/>
      <c r="DO54" s="83"/>
      <c r="DP54" s="83"/>
      <c r="DQ54" s="83"/>
      <c r="DR54" s="83"/>
      <c r="DS54" s="83"/>
      <c r="DT54" s="83"/>
      <c r="DU54" s="83"/>
      <c r="DV54" s="83"/>
      <c r="DW54" s="83"/>
      <c r="DX54" s="83"/>
      <c r="DY54" s="83"/>
      <c r="DZ54" s="83"/>
      <c r="EA54" s="83"/>
      <c r="EB54" s="83"/>
      <c r="EC54" s="83"/>
      <c r="ED54" s="83"/>
      <c r="EE54" s="83"/>
      <c r="EF54" s="83"/>
      <c r="EG54" s="83"/>
      <c r="EH54" s="83"/>
      <c r="EI54" s="83"/>
      <c r="EJ54" s="83"/>
      <c r="EK54" s="83"/>
      <c r="EL54" s="83"/>
      <c r="EM54" s="83"/>
      <c r="EN54" s="83"/>
      <c r="EO54" s="83"/>
      <c r="EP54" s="83"/>
      <c r="EQ54" s="83"/>
      <c r="ER54" s="83"/>
      <c r="ES54" s="83"/>
      <c r="ET54" s="83"/>
      <c r="EU54" s="83"/>
      <c r="EV54" s="83"/>
      <c r="EW54" s="83"/>
      <c r="EX54" s="83"/>
      <c r="EY54" s="83"/>
      <c r="EZ54" s="83"/>
      <c r="FA54" s="83"/>
      <c r="FB54" s="83"/>
      <c r="FC54" s="83"/>
      <c r="FD54" s="83"/>
      <c r="FE54" s="83"/>
      <c r="FF54" s="83"/>
      <c r="FG54" s="83"/>
      <c r="FH54" s="83"/>
      <c r="FI54" s="83"/>
      <c r="FJ54" s="83"/>
      <c r="FK54" s="83"/>
      <c r="FL54" s="83"/>
      <c r="FM54" s="83"/>
      <c r="FN54" s="83"/>
      <c r="FO54" s="83"/>
      <c r="FP54" s="83"/>
      <c r="FQ54" s="83"/>
      <c r="FR54" s="83"/>
      <c r="FS54" s="83"/>
      <c r="FT54" s="83"/>
      <c r="FU54" s="83"/>
      <c r="FV54" s="83"/>
      <c r="FW54" s="83"/>
      <c r="FX54" s="83"/>
      <c r="FY54" s="83"/>
      <c r="FZ54" s="83"/>
      <c r="GA54" s="83"/>
      <c r="GB54" s="83"/>
      <c r="GC54" s="83"/>
      <c r="GD54" s="83"/>
      <c r="GE54" s="83"/>
      <c r="GF54" s="83"/>
      <c r="GG54" s="83"/>
      <c r="GH54" s="83"/>
      <c r="GI54" s="83"/>
      <c r="GJ54" s="83"/>
      <c r="GK54" s="83"/>
      <c r="GL54" s="83"/>
      <c r="GM54" s="83"/>
      <c r="GN54" s="83"/>
      <c r="GO54" s="83"/>
      <c r="GP54" s="83"/>
      <c r="GQ54" s="83"/>
      <c r="GR54" s="83"/>
      <c r="GS54" s="83"/>
      <c r="GT54" s="83"/>
      <c r="GU54" s="83"/>
      <c r="GV54" s="83"/>
      <c r="GW54" s="83"/>
      <c r="GX54" s="83"/>
      <c r="GY54" s="83"/>
      <c r="GZ54" s="83"/>
      <c r="HA54" s="83"/>
      <c r="HB54" s="83"/>
      <c r="HC54" s="83"/>
      <c r="HD54" s="83"/>
      <c r="HE54" s="83"/>
      <c r="HF54" s="83"/>
      <c r="HG54" s="83"/>
      <c r="HH54" s="83"/>
      <c r="HI54" s="83"/>
      <c r="HJ54" s="83"/>
      <c r="HK54" s="83"/>
      <c r="HL54" s="83"/>
      <c r="HM54" s="83"/>
      <c r="HN54" s="83"/>
      <c r="HO54" s="83"/>
      <c r="HP54" s="83"/>
      <c r="HQ54" s="83"/>
      <c r="HR54" s="83"/>
      <c r="HS54" s="83"/>
      <c r="HT54" s="83"/>
      <c r="HU54" s="83"/>
      <c r="HV54" s="83"/>
      <c r="HW54" s="83"/>
      <c r="HX54" s="83"/>
      <c r="HY54" s="83"/>
      <c r="HZ54" s="83"/>
      <c r="IA54" s="83"/>
      <c r="IB54" s="83"/>
      <c r="IC54" s="83"/>
      <c r="ID54" s="83"/>
      <c r="IE54" s="83"/>
      <c r="IF54" s="83"/>
      <c r="IG54" s="83"/>
      <c r="IH54" s="83"/>
      <c r="II54" s="83"/>
      <c r="IJ54" s="83"/>
      <c r="IK54" s="83"/>
      <c r="IL54" s="83"/>
      <c r="IM54" s="83"/>
      <c r="IN54" s="83"/>
      <c r="IO54" s="83"/>
      <c r="IP54" s="83"/>
      <c r="IQ54" s="83"/>
      <c r="IR54" s="83"/>
      <c r="IS54" s="83"/>
      <c r="IT54" s="83"/>
      <c r="IU54" s="83"/>
      <c r="IV54" s="83"/>
    </row>
    <row r="55" spans="1:256" s="77" customFormat="1" ht="18" customHeight="1">
      <c r="A55" s="83"/>
      <c r="B55" s="83"/>
      <c r="C55" s="83"/>
      <c r="D55" s="83"/>
      <c r="E55" s="83"/>
      <c r="F55" s="83"/>
      <c r="G55" s="83"/>
      <c r="H55" s="83"/>
      <c r="I55" s="83"/>
      <c r="J55" s="83"/>
      <c r="K55" s="83"/>
      <c r="L55" s="83"/>
      <c r="M55" s="83"/>
      <c r="N55" s="83"/>
      <c r="O55" s="83"/>
      <c r="P55" s="83"/>
      <c r="Q55" s="83"/>
      <c r="R55" s="83"/>
      <c r="S55" s="83"/>
      <c r="T55" s="83"/>
      <c r="U55" s="83"/>
      <c r="V55" s="83"/>
      <c r="W55" s="83"/>
      <c r="X55" s="83"/>
      <c r="Y55" s="83"/>
      <c r="Z55" s="83"/>
      <c r="AA55" s="83"/>
      <c r="AB55" s="83"/>
      <c r="AC55" s="83"/>
      <c r="AD55" s="83"/>
      <c r="AE55" s="83"/>
      <c r="AF55" s="83"/>
      <c r="AG55" s="83"/>
      <c r="AH55" s="83"/>
      <c r="AI55" s="83"/>
      <c r="AJ55" s="83"/>
      <c r="AK55" s="83"/>
      <c r="AL55" s="83"/>
      <c r="AM55" s="83"/>
      <c r="AN55" s="83"/>
      <c r="AO55" s="83"/>
      <c r="AP55" s="83"/>
      <c r="AQ55" s="83"/>
      <c r="AR55" s="83"/>
      <c r="AS55" s="83"/>
      <c r="AT55" s="83"/>
      <c r="AU55" s="83"/>
      <c r="AV55" s="83"/>
      <c r="AW55" s="83"/>
      <c r="AX55" s="83"/>
      <c r="AY55" s="83"/>
      <c r="AZ55" s="83"/>
      <c r="BA55" s="83"/>
      <c r="BB55" s="83"/>
      <c r="BC55" s="83"/>
      <c r="BD55" s="83"/>
      <c r="BE55" s="83"/>
      <c r="BF55" s="83"/>
      <c r="BG55" s="83"/>
      <c r="BH55" s="83"/>
      <c r="BI55" s="83"/>
      <c r="BJ55" s="83"/>
      <c r="BK55" s="83"/>
      <c r="BL55" s="83"/>
      <c r="BM55" s="83"/>
      <c r="BN55" s="83"/>
      <c r="BO55" s="83"/>
      <c r="BP55" s="83"/>
      <c r="BQ55" s="83"/>
      <c r="BR55" s="83"/>
      <c r="BS55" s="83"/>
      <c r="BT55" s="83"/>
      <c r="BU55" s="83"/>
      <c r="BV55" s="83"/>
      <c r="BW55" s="83"/>
      <c r="BX55" s="83"/>
      <c r="BY55" s="83"/>
      <c r="BZ55" s="83"/>
      <c r="CA55" s="83"/>
      <c r="CB55" s="83"/>
      <c r="CC55" s="83"/>
      <c r="CD55" s="83"/>
      <c r="CE55" s="83"/>
      <c r="CF55" s="83"/>
      <c r="CG55" s="83"/>
      <c r="CH55" s="83"/>
      <c r="CI55" s="83"/>
      <c r="CJ55" s="83"/>
      <c r="CK55" s="83"/>
      <c r="CL55" s="83"/>
      <c r="CM55" s="83"/>
      <c r="CN55" s="83"/>
      <c r="CO55" s="83"/>
      <c r="CP55" s="83"/>
      <c r="CQ55" s="83"/>
      <c r="CR55" s="83"/>
      <c r="CS55" s="83"/>
      <c r="CT55" s="83"/>
      <c r="CU55" s="83"/>
      <c r="CV55" s="83"/>
      <c r="CW55" s="83"/>
      <c r="CX55" s="83"/>
      <c r="CY55" s="83"/>
      <c r="CZ55" s="83"/>
      <c r="DA55" s="83"/>
      <c r="DB55" s="83"/>
      <c r="DC55" s="83"/>
      <c r="DD55" s="83"/>
      <c r="DE55" s="83"/>
      <c r="DF55" s="83"/>
      <c r="DG55" s="83"/>
      <c r="DH55" s="83"/>
      <c r="DI55" s="83"/>
      <c r="DJ55" s="83"/>
      <c r="DK55" s="83"/>
      <c r="DL55" s="83"/>
      <c r="DM55" s="83"/>
      <c r="DN55" s="83"/>
      <c r="DO55" s="83"/>
      <c r="DP55" s="83"/>
      <c r="DQ55" s="83"/>
      <c r="DR55" s="83"/>
      <c r="DS55" s="83"/>
      <c r="DT55" s="83"/>
      <c r="DU55" s="83"/>
      <c r="DV55" s="83"/>
      <c r="DW55" s="83"/>
      <c r="DX55" s="83"/>
      <c r="DY55" s="83"/>
      <c r="DZ55" s="83"/>
      <c r="EA55" s="83"/>
      <c r="EB55" s="83"/>
      <c r="EC55" s="83"/>
      <c r="ED55" s="83"/>
      <c r="EE55" s="83"/>
      <c r="EF55" s="83"/>
      <c r="EG55" s="83"/>
      <c r="EH55" s="83"/>
      <c r="EI55" s="83"/>
      <c r="EJ55" s="83"/>
      <c r="EK55" s="83"/>
      <c r="EL55" s="83"/>
      <c r="EM55" s="83"/>
      <c r="EN55" s="83"/>
      <c r="EO55" s="83"/>
      <c r="EP55" s="83"/>
      <c r="EQ55" s="83"/>
      <c r="ER55" s="83"/>
      <c r="ES55" s="83"/>
      <c r="ET55" s="83"/>
      <c r="EU55" s="83"/>
      <c r="EV55" s="83"/>
      <c r="EW55" s="83"/>
      <c r="EX55" s="83"/>
      <c r="EY55" s="83"/>
      <c r="EZ55" s="83"/>
      <c r="FA55" s="83"/>
      <c r="FB55" s="83"/>
      <c r="FC55" s="83"/>
      <c r="FD55" s="83"/>
      <c r="FE55" s="83"/>
      <c r="FF55" s="83"/>
      <c r="FG55" s="83"/>
      <c r="FH55" s="83"/>
      <c r="FI55" s="83"/>
      <c r="FJ55" s="83"/>
      <c r="FK55" s="83"/>
      <c r="FL55" s="83"/>
      <c r="FM55" s="83"/>
      <c r="FN55" s="83"/>
      <c r="FO55" s="83"/>
      <c r="FP55" s="83"/>
      <c r="FQ55" s="83"/>
      <c r="FR55" s="83"/>
      <c r="FS55" s="83"/>
      <c r="FT55" s="83"/>
      <c r="FU55" s="83"/>
      <c r="FV55" s="83"/>
      <c r="FW55" s="83"/>
      <c r="FX55" s="83"/>
      <c r="FY55" s="83"/>
      <c r="FZ55" s="83"/>
      <c r="GA55" s="83"/>
      <c r="GB55" s="83"/>
      <c r="GC55" s="83"/>
      <c r="GD55" s="83"/>
      <c r="GE55" s="83"/>
      <c r="GF55" s="83"/>
      <c r="GG55" s="83"/>
      <c r="GH55" s="83"/>
      <c r="GI55" s="83"/>
      <c r="GJ55" s="83"/>
      <c r="GK55" s="83"/>
      <c r="GL55" s="83"/>
      <c r="GM55" s="83"/>
      <c r="GN55" s="83"/>
      <c r="GO55" s="83"/>
      <c r="GP55" s="83"/>
      <c r="GQ55" s="83"/>
      <c r="GR55" s="83"/>
      <c r="GS55" s="83"/>
      <c r="GT55" s="83"/>
      <c r="GU55" s="83"/>
      <c r="GV55" s="83"/>
      <c r="GW55" s="83"/>
      <c r="GX55" s="83"/>
      <c r="GY55" s="83"/>
      <c r="GZ55" s="83"/>
      <c r="HA55" s="83"/>
      <c r="HB55" s="83"/>
      <c r="HC55" s="83"/>
      <c r="HD55" s="83"/>
      <c r="HE55" s="83"/>
      <c r="HF55" s="83"/>
      <c r="HG55" s="83"/>
      <c r="HH55" s="83"/>
      <c r="HI55" s="83"/>
      <c r="HJ55" s="83"/>
      <c r="HK55" s="83"/>
      <c r="HL55" s="83"/>
      <c r="HM55" s="83"/>
      <c r="HN55" s="83"/>
      <c r="HO55" s="83"/>
      <c r="HP55" s="83"/>
      <c r="HQ55" s="83"/>
      <c r="HR55" s="83"/>
      <c r="HS55" s="83"/>
      <c r="HT55" s="83"/>
      <c r="HU55" s="83"/>
      <c r="HV55" s="83"/>
      <c r="HW55" s="83"/>
      <c r="HX55" s="83"/>
      <c r="HY55" s="83"/>
      <c r="HZ55" s="83"/>
      <c r="IA55" s="83"/>
      <c r="IB55" s="83"/>
      <c r="IC55" s="83"/>
      <c r="ID55" s="83"/>
      <c r="IE55" s="83"/>
      <c r="IF55" s="83"/>
      <c r="IG55" s="83"/>
      <c r="IH55" s="83"/>
      <c r="II55" s="83"/>
      <c r="IJ55" s="83"/>
      <c r="IK55" s="83"/>
      <c r="IL55" s="83"/>
      <c r="IM55" s="83"/>
      <c r="IN55" s="83"/>
      <c r="IO55" s="83"/>
      <c r="IP55" s="83"/>
      <c r="IQ55" s="83"/>
      <c r="IR55" s="83"/>
      <c r="IS55" s="83"/>
      <c r="IT55" s="83"/>
      <c r="IU55" s="83"/>
      <c r="IV55" s="83"/>
    </row>
  </sheetData>
  <mergeCells count="41">
    <mergeCell ref="B8:F9"/>
    <mergeCell ref="H8:S8"/>
    <mergeCell ref="Z2:AA2"/>
    <mergeCell ref="AC2:AD2"/>
    <mergeCell ref="AF2:AG2"/>
    <mergeCell ref="B4:AH4"/>
    <mergeCell ref="B6:F6"/>
    <mergeCell ref="B7:F7"/>
    <mergeCell ref="G7:AH7"/>
    <mergeCell ref="B10:F11"/>
    <mergeCell ref="C15:Z15"/>
    <mergeCell ref="AA15:AG15"/>
    <mergeCell ref="C16:Z16"/>
    <mergeCell ref="C19:Z19"/>
    <mergeCell ref="AA19:AG19"/>
    <mergeCell ref="C20:Z20"/>
    <mergeCell ref="C21:L22"/>
    <mergeCell ref="C24:Z24"/>
    <mergeCell ref="C25:Z25"/>
    <mergeCell ref="C27:J28"/>
    <mergeCell ref="K27:Q28"/>
    <mergeCell ref="R27:R28"/>
    <mergeCell ref="S27:Y28"/>
    <mergeCell ref="Z27:Z28"/>
    <mergeCell ref="B42:C42"/>
    <mergeCell ref="AA27:AF28"/>
    <mergeCell ref="AG27:AG28"/>
    <mergeCell ref="C32:AE32"/>
    <mergeCell ref="C33:Z33"/>
    <mergeCell ref="AA33:AG33"/>
    <mergeCell ref="C34:Z34"/>
    <mergeCell ref="C36:L37"/>
    <mergeCell ref="C39:J39"/>
    <mergeCell ref="K39:Q39"/>
    <mergeCell ref="S39:Y39"/>
    <mergeCell ref="AA39:AF39"/>
    <mergeCell ref="B43:C43"/>
    <mergeCell ref="B44:C44"/>
    <mergeCell ref="B45:C45"/>
    <mergeCell ref="D47:AH47"/>
    <mergeCell ref="D48:AH48"/>
  </mergeCells>
  <phoneticPr fontId="19"/>
  <dataValidations count="1">
    <dataValidation type="list" allowBlank="1" showInputMessage="1" showErrorMessage="1" sqref="G8:G14 U10:W10 U8:U9 M21:M22 W21:W22 M36:M38 W36 Y37:Y38" xr:uid="{00000000-0002-0000-0500-000000000000}">
      <formula1>"□,■"</formula1>
    </dataValidation>
  </dataValidations>
  <pageMargins left="0.7" right="0.7" top="0.75" bottom="0.75" header="0.3" footer="0.3"/>
  <pageSetup paperSize="9" scale="76"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27"/>
  <sheetViews>
    <sheetView view="pageBreakPreview" zoomScaleNormal="100" zoomScaleSheetLayoutView="100" workbookViewId="0">
      <selection activeCell="O9" sqref="O9"/>
    </sheetView>
  </sheetViews>
  <sheetFormatPr defaultRowHeight="13.5"/>
  <cols>
    <col min="1" max="1" width="1.625" style="507" customWidth="1"/>
    <col min="2" max="2" width="15.625" style="507" customWidth="1"/>
    <col min="3" max="3" width="9.75" style="507" customWidth="1"/>
    <col min="4" max="4" width="15.25" style="507" customWidth="1"/>
    <col min="5" max="5" width="17.5" style="507" customWidth="1"/>
    <col min="6" max="6" width="12.75" style="507" customWidth="1"/>
    <col min="7" max="7" width="11" style="507" customWidth="1"/>
    <col min="8" max="8" width="5" style="507" customWidth="1"/>
    <col min="9" max="9" width="3.625" style="507" customWidth="1"/>
    <col min="10" max="10" width="8.375" style="507" customWidth="1"/>
    <col min="11" max="11" width="1" style="507" customWidth="1"/>
    <col min="12" max="12" width="2.5" style="507" customWidth="1"/>
    <col min="13" max="259" width="9" style="507"/>
    <col min="260" max="260" width="1.125" style="507" customWidth="1"/>
    <col min="261" max="262" width="15.625" style="507" customWidth="1"/>
    <col min="263" max="263" width="15.25" style="507" customWidth="1"/>
    <col min="264" max="264" width="17.5" style="507" customWidth="1"/>
    <col min="265" max="265" width="15.125" style="507" customWidth="1"/>
    <col min="266" max="266" width="15.25" style="507" customWidth="1"/>
    <col min="267" max="267" width="3.75" style="507" customWidth="1"/>
    <col min="268" max="268" width="2.5" style="507" customWidth="1"/>
    <col min="269" max="515" width="9" style="507"/>
    <col min="516" max="516" width="1.125" style="507" customWidth="1"/>
    <col min="517" max="518" width="15.625" style="507" customWidth="1"/>
    <col min="519" max="519" width="15.25" style="507" customWidth="1"/>
    <col min="520" max="520" width="17.5" style="507" customWidth="1"/>
    <col min="521" max="521" width="15.125" style="507" customWidth="1"/>
    <col min="522" max="522" width="15.25" style="507" customWidth="1"/>
    <col min="523" max="523" width="3.75" style="507" customWidth="1"/>
    <col min="524" max="524" width="2.5" style="507" customWidth="1"/>
    <col min="525" max="771" width="9" style="507"/>
    <col min="772" max="772" width="1.125" style="507" customWidth="1"/>
    <col min="773" max="774" width="15.625" style="507" customWidth="1"/>
    <col min="775" max="775" width="15.25" style="507" customWidth="1"/>
    <col min="776" max="776" width="17.5" style="507" customWidth="1"/>
    <col min="777" max="777" width="15.125" style="507" customWidth="1"/>
    <col min="778" max="778" width="15.25" style="507" customWidth="1"/>
    <col min="779" max="779" width="3.75" style="507" customWidth="1"/>
    <col min="780" max="780" width="2.5" style="507" customWidth="1"/>
    <col min="781" max="1027" width="9" style="507"/>
    <col min="1028" max="1028" width="1.125" style="507" customWidth="1"/>
    <col min="1029" max="1030" width="15.625" style="507" customWidth="1"/>
    <col min="1031" max="1031" width="15.25" style="507" customWidth="1"/>
    <col min="1032" max="1032" width="17.5" style="507" customWidth="1"/>
    <col min="1033" max="1033" width="15.125" style="507" customWidth="1"/>
    <col min="1034" max="1034" width="15.25" style="507" customWidth="1"/>
    <col min="1035" max="1035" width="3.75" style="507" customWidth="1"/>
    <col min="1036" max="1036" width="2.5" style="507" customWidth="1"/>
    <col min="1037" max="1283" width="9" style="507"/>
    <col min="1284" max="1284" width="1.125" style="507" customWidth="1"/>
    <col min="1285" max="1286" width="15.625" style="507" customWidth="1"/>
    <col min="1287" max="1287" width="15.25" style="507" customWidth="1"/>
    <col min="1288" max="1288" width="17.5" style="507" customWidth="1"/>
    <col min="1289" max="1289" width="15.125" style="507" customWidth="1"/>
    <col min="1290" max="1290" width="15.25" style="507" customWidth="1"/>
    <col min="1291" max="1291" width="3.75" style="507" customWidth="1"/>
    <col min="1292" max="1292" width="2.5" style="507" customWidth="1"/>
    <col min="1293" max="1539" width="9" style="507"/>
    <col min="1540" max="1540" width="1.125" style="507" customWidth="1"/>
    <col min="1541" max="1542" width="15.625" style="507" customWidth="1"/>
    <col min="1543" max="1543" width="15.25" style="507" customWidth="1"/>
    <col min="1544" max="1544" width="17.5" style="507" customWidth="1"/>
    <col min="1545" max="1545" width="15.125" style="507" customWidth="1"/>
    <col min="1546" max="1546" width="15.25" style="507" customWidth="1"/>
    <col min="1547" max="1547" width="3.75" style="507" customWidth="1"/>
    <col min="1548" max="1548" width="2.5" style="507" customWidth="1"/>
    <col min="1549" max="1795" width="9" style="507"/>
    <col min="1796" max="1796" width="1.125" style="507" customWidth="1"/>
    <col min="1797" max="1798" width="15.625" style="507" customWidth="1"/>
    <col min="1799" max="1799" width="15.25" style="507" customWidth="1"/>
    <col min="1800" max="1800" width="17.5" style="507" customWidth="1"/>
    <col min="1801" max="1801" width="15.125" style="507" customWidth="1"/>
    <col min="1802" max="1802" width="15.25" style="507" customWidth="1"/>
    <col min="1803" max="1803" width="3.75" style="507" customWidth="1"/>
    <col min="1804" max="1804" width="2.5" style="507" customWidth="1"/>
    <col min="1805" max="2051" width="9" style="507"/>
    <col min="2052" max="2052" width="1.125" style="507" customWidth="1"/>
    <col min="2053" max="2054" width="15.625" style="507" customWidth="1"/>
    <col min="2055" max="2055" width="15.25" style="507" customWidth="1"/>
    <col min="2056" max="2056" width="17.5" style="507" customWidth="1"/>
    <col min="2057" max="2057" width="15.125" style="507" customWidth="1"/>
    <col min="2058" max="2058" width="15.25" style="507" customWidth="1"/>
    <col min="2059" max="2059" width="3.75" style="507" customWidth="1"/>
    <col min="2060" max="2060" width="2.5" style="507" customWidth="1"/>
    <col min="2061" max="2307" width="9" style="507"/>
    <col min="2308" max="2308" width="1.125" style="507" customWidth="1"/>
    <col min="2309" max="2310" width="15.625" style="507" customWidth="1"/>
    <col min="2311" max="2311" width="15.25" style="507" customWidth="1"/>
    <col min="2312" max="2312" width="17.5" style="507" customWidth="1"/>
    <col min="2313" max="2313" width="15.125" style="507" customWidth="1"/>
    <col min="2314" max="2314" width="15.25" style="507" customWidth="1"/>
    <col min="2315" max="2315" width="3.75" style="507" customWidth="1"/>
    <col min="2316" max="2316" width="2.5" style="507" customWidth="1"/>
    <col min="2317" max="2563" width="9" style="507"/>
    <col min="2564" max="2564" width="1.125" style="507" customWidth="1"/>
    <col min="2565" max="2566" width="15.625" style="507" customWidth="1"/>
    <col min="2567" max="2567" width="15.25" style="507" customWidth="1"/>
    <col min="2568" max="2568" width="17.5" style="507" customWidth="1"/>
    <col min="2569" max="2569" width="15.125" style="507" customWidth="1"/>
    <col min="2570" max="2570" width="15.25" style="507" customWidth="1"/>
    <col min="2571" max="2571" width="3.75" style="507" customWidth="1"/>
    <col min="2572" max="2572" width="2.5" style="507" customWidth="1"/>
    <col min="2573" max="2819" width="9" style="507"/>
    <col min="2820" max="2820" width="1.125" style="507" customWidth="1"/>
    <col min="2821" max="2822" width="15.625" style="507" customWidth="1"/>
    <col min="2823" max="2823" width="15.25" style="507" customWidth="1"/>
    <col min="2824" max="2824" width="17.5" style="507" customWidth="1"/>
    <col min="2825" max="2825" width="15.125" style="507" customWidth="1"/>
    <col min="2826" max="2826" width="15.25" style="507" customWidth="1"/>
    <col min="2827" max="2827" width="3.75" style="507" customWidth="1"/>
    <col min="2828" max="2828" width="2.5" style="507" customWidth="1"/>
    <col min="2829" max="3075" width="9" style="507"/>
    <col min="3076" max="3076" width="1.125" style="507" customWidth="1"/>
    <col min="3077" max="3078" width="15.625" style="507" customWidth="1"/>
    <col min="3079" max="3079" width="15.25" style="507" customWidth="1"/>
    <col min="3080" max="3080" width="17.5" style="507" customWidth="1"/>
    <col min="3081" max="3081" width="15.125" style="507" customWidth="1"/>
    <col min="3082" max="3082" width="15.25" style="507" customWidth="1"/>
    <col min="3083" max="3083" width="3.75" style="507" customWidth="1"/>
    <col min="3084" max="3084" width="2.5" style="507" customWidth="1"/>
    <col min="3085" max="3331" width="9" style="507"/>
    <col min="3332" max="3332" width="1.125" style="507" customWidth="1"/>
    <col min="3333" max="3334" width="15.625" style="507" customWidth="1"/>
    <col min="3335" max="3335" width="15.25" style="507" customWidth="1"/>
    <col min="3336" max="3336" width="17.5" style="507" customWidth="1"/>
    <col min="3337" max="3337" width="15.125" style="507" customWidth="1"/>
    <col min="3338" max="3338" width="15.25" style="507" customWidth="1"/>
    <col min="3339" max="3339" width="3.75" style="507" customWidth="1"/>
    <col min="3340" max="3340" width="2.5" style="507" customWidth="1"/>
    <col min="3341" max="3587" width="9" style="507"/>
    <col min="3588" max="3588" width="1.125" style="507" customWidth="1"/>
    <col min="3589" max="3590" width="15.625" style="507" customWidth="1"/>
    <col min="3591" max="3591" width="15.25" style="507" customWidth="1"/>
    <col min="3592" max="3592" width="17.5" style="507" customWidth="1"/>
    <col min="3593" max="3593" width="15.125" style="507" customWidth="1"/>
    <col min="3594" max="3594" width="15.25" style="507" customWidth="1"/>
    <col min="3595" max="3595" width="3.75" style="507" customWidth="1"/>
    <col min="3596" max="3596" width="2.5" style="507" customWidth="1"/>
    <col min="3597" max="3843" width="9" style="507"/>
    <col min="3844" max="3844" width="1.125" style="507" customWidth="1"/>
    <col min="3845" max="3846" width="15.625" style="507" customWidth="1"/>
    <col min="3847" max="3847" width="15.25" style="507" customWidth="1"/>
    <col min="3848" max="3848" width="17.5" style="507" customWidth="1"/>
    <col min="3849" max="3849" width="15.125" style="507" customWidth="1"/>
    <col min="3850" max="3850" width="15.25" style="507" customWidth="1"/>
    <col min="3851" max="3851" width="3.75" style="507" customWidth="1"/>
    <col min="3852" max="3852" width="2.5" style="507" customWidth="1"/>
    <col min="3853" max="4099" width="9" style="507"/>
    <col min="4100" max="4100" width="1.125" style="507" customWidth="1"/>
    <col min="4101" max="4102" width="15.625" style="507" customWidth="1"/>
    <col min="4103" max="4103" width="15.25" style="507" customWidth="1"/>
    <col min="4104" max="4104" width="17.5" style="507" customWidth="1"/>
    <col min="4105" max="4105" width="15.125" style="507" customWidth="1"/>
    <col min="4106" max="4106" width="15.25" style="507" customWidth="1"/>
    <col min="4107" max="4107" width="3.75" style="507" customWidth="1"/>
    <col min="4108" max="4108" width="2.5" style="507" customWidth="1"/>
    <col min="4109" max="4355" width="9" style="507"/>
    <col min="4356" max="4356" width="1.125" style="507" customWidth="1"/>
    <col min="4357" max="4358" width="15.625" style="507" customWidth="1"/>
    <col min="4359" max="4359" width="15.25" style="507" customWidth="1"/>
    <col min="4360" max="4360" width="17.5" style="507" customWidth="1"/>
    <col min="4361" max="4361" width="15.125" style="507" customWidth="1"/>
    <col min="4362" max="4362" width="15.25" style="507" customWidth="1"/>
    <col min="4363" max="4363" width="3.75" style="507" customWidth="1"/>
    <col min="4364" max="4364" width="2.5" style="507" customWidth="1"/>
    <col min="4365" max="4611" width="9" style="507"/>
    <col min="4612" max="4612" width="1.125" style="507" customWidth="1"/>
    <col min="4613" max="4614" width="15.625" style="507" customWidth="1"/>
    <col min="4615" max="4615" width="15.25" style="507" customWidth="1"/>
    <col min="4616" max="4616" width="17.5" style="507" customWidth="1"/>
    <col min="4617" max="4617" width="15.125" style="507" customWidth="1"/>
    <col min="4618" max="4618" width="15.25" style="507" customWidth="1"/>
    <col min="4619" max="4619" width="3.75" style="507" customWidth="1"/>
    <col min="4620" max="4620" width="2.5" style="507" customWidth="1"/>
    <col min="4621" max="4867" width="9" style="507"/>
    <col min="4868" max="4868" width="1.125" style="507" customWidth="1"/>
    <col min="4869" max="4870" width="15.625" style="507" customWidth="1"/>
    <col min="4871" max="4871" width="15.25" style="507" customWidth="1"/>
    <col min="4872" max="4872" width="17.5" style="507" customWidth="1"/>
    <col min="4873" max="4873" width="15.125" style="507" customWidth="1"/>
    <col min="4874" max="4874" width="15.25" style="507" customWidth="1"/>
    <col min="4875" max="4875" width="3.75" style="507" customWidth="1"/>
    <col min="4876" max="4876" width="2.5" style="507" customWidth="1"/>
    <col min="4877" max="5123" width="9" style="507"/>
    <col min="5124" max="5124" width="1.125" style="507" customWidth="1"/>
    <col min="5125" max="5126" width="15.625" style="507" customWidth="1"/>
    <col min="5127" max="5127" width="15.25" style="507" customWidth="1"/>
    <col min="5128" max="5128" width="17.5" style="507" customWidth="1"/>
    <col min="5129" max="5129" width="15.125" style="507" customWidth="1"/>
    <col min="5130" max="5130" width="15.25" style="507" customWidth="1"/>
    <col min="5131" max="5131" width="3.75" style="507" customWidth="1"/>
    <col min="5132" max="5132" width="2.5" style="507" customWidth="1"/>
    <col min="5133" max="5379" width="9" style="507"/>
    <col min="5380" max="5380" width="1.125" style="507" customWidth="1"/>
    <col min="5381" max="5382" width="15.625" style="507" customWidth="1"/>
    <col min="5383" max="5383" width="15.25" style="507" customWidth="1"/>
    <col min="5384" max="5384" width="17.5" style="507" customWidth="1"/>
    <col min="5385" max="5385" width="15.125" style="507" customWidth="1"/>
    <col min="5386" max="5386" width="15.25" style="507" customWidth="1"/>
    <col min="5387" max="5387" width="3.75" style="507" customWidth="1"/>
    <col min="5388" max="5388" width="2.5" style="507" customWidth="1"/>
    <col min="5389" max="5635" width="9" style="507"/>
    <col min="5636" max="5636" width="1.125" style="507" customWidth="1"/>
    <col min="5637" max="5638" width="15.625" style="507" customWidth="1"/>
    <col min="5639" max="5639" width="15.25" style="507" customWidth="1"/>
    <col min="5640" max="5640" width="17.5" style="507" customWidth="1"/>
    <col min="5641" max="5641" width="15.125" style="507" customWidth="1"/>
    <col min="5642" max="5642" width="15.25" style="507" customWidth="1"/>
    <col min="5643" max="5643" width="3.75" style="507" customWidth="1"/>
    <col min="5644" max="5644" width="2.5" style="507" customWidth="1"/>
    <col min="5645" max="5891" width="9" style="507"/>
    <col min="5892" max="5892" width="1.125" style="507" customWidth="1"/>
    <col min="5893" max="5894" width="15.625" style="507" customWidth="1"/>
    <col min="5895" max="5895" width="15.25" style="507" customWidth="1"/>
    <col min="5896" max="5896" width="17.5" style="507" customWidth="1"/>
    <col min="5897" max="5897" width="15.125" style="507" customWidth="1"/>
    <col min="5898" max="5898" width="15.25" style="507" customWidth="1"/>
    <col min="5899" max="5899" width="3.75" style="507" customWidth="1"/>
    <col min="5900" max="5900" width="2.5" style="507" customWidth="1"/>
    <col min="5901" max="6147" width="9" style="507"/>
    <col min="6148" max="6148" width="1.125" style="507" customWidth="1"/>
    <col min="6149" max="6150" width="15.625" style="507" customWidth="1"/>
    <col min="6151" max="6151" width="15.25" style="507" customWidth="1"/>
    <col min="6152" max="6152" width="17.5" style="507" customWidth="1"/>
    <col min="6153" max="6153" width="15.125" style="507" customWidth="1"/>
    <col min="6154" max="6154" width="15.25" style="507" customWidth="1"/>
    <col min="6155" max="6155" width="3.75" style="507" customWidth="1"/>
    <col min="6156" max="6156" width="2.5" style="507" customWidth="1"/>
    <col min="6157" max="6403" width="9" style="507"/>
    <col min="6404" max="6404" width="1.125" style="507" customWidth="1"/>
    <col min="6405" max="6406" width="15.625" style="507" customWidth="1"/>
    <col min="6407" max="6407" width="15.25" style="507" customWidth="1"/>
    <col min="6408" max="6408" width="17.5" style="507" customWidth="1"/>
    <col min="6409" max="6409" width="15.125" style="507" customWidth="1"/>
    <col min="6410" max="6410" width="15.25" style="507" customWidth="1"/>
    <col min="6411" max="6411" width="3.75" style="507" customWidth="1"/>
    <col min="6412" max="6412" width="2.5" style="507" customWidth="1"/>
    <col min="6413" max="6659" width="9" style="507"/>
    <col min="6660" max="6660" width="1.125" style="507" customWidth="1"/>
    <col min="6661" max="6662" width="15.625" style="507" customWidth="1"/>
    <col min="6663" max="6663" width="15.25" style="507" customWidth="1"/>
    <col min="6664" max="6664" width="17.5" style="507" customWidth="1"/>
    <col min="6665" max="6665" width="15.125" style="507" customWidth="1"/>
    <col min="6666" max="6666" width="15.25" style="507" customWidth="1"/>
    <col min="6667" max="6667" width="3.75" style="507" customWidth="1"/>
    <col min="6668" max="6668" width="2.5" style="507" customWidth="1"/>
    <col min="6669" max="6915" width="9" style="507"/>
    <col min="6916" max="6916" width="1.125" style="507" customWidth="1"/>
    <col min="6917" max="6918" width="15.625" style="507" customWidth="1"/>
    <col min="6919" max="6919" width="15.25" style="507" customWidth="1"/>
    <col min="6920" max="6920" width="17.5" style="507" customWidth="1"/>
    <col min="6921" max="6921" width="15.125" style="507" customWidth="1"/>
    <col min="6922" max="6922" width="15.25" style="507" customWidth="1"/>
    <col min="6923" max="6923" width="3.75" style="507" customWidth="1"/>
    <col min="6924" max="6924" width="2.5" style="507" customWidth="1"/>
    <col min="6925" max="7171" width="9" style="507"/>
    <col min="7172" max="7172" width="1.125" style="507" customWidth="1"/>
    <col min="7173" max="7174" width="15.625" style="507" customWidth="1"/>
    <col min="7175" max="7175" width="15.25" style="507" customWidth="1"/>
    <col min="7176" max="7176" width="17.5" style="507" customWidth="1"/>
    <col min="7177" max="7177" width="15.125" style="507" customWidth="1"/>
    <col min="7178" max="7178" width="15.25" style="507" customWidth="1"/>
    <col min="7179" max="7179" width="3.75" style="507" customWidth="1"/>
    <col min="7180" max="7180" width="2.5" style="507" customWidth="1"/>
    <col min="7181" max="7427" width="9" style="507"/>
    <col min="7428" max="7428" width="1.125" style="507" customWidth="1"/>
    <col min="7429" max="7430" width="15.625" style="507" customWidth="1"/>
    <col min="7431" max="7431" width="15.25" style="507" customWidth="1"/>
    <col min="7432" max="7432" width="17.5" style="507" customWidth="1"/>
    <col min="7433" max="7433" width="15.125" style="507" customWidth="1"/>
    <col min="7434" max="7434" width="15.25" style="507" customWidth="1"/>
    <col min="7435" max="7435" width="3.75" style="507" customWidth="1"/>
    <col min="7436" max="7436" width="2.5" style="507" customWidth="1"/>
    <col min="7437" max="7683" width="9" style="507"/>
    <col min="7684" max="7684" width="1.125" style="507" customWidth="1"/>
    <col min="7685" max="7686" width="15.625" style="507" customWidth="1"/>
    <col min="7687" max="7687" width="15.25" style="507" customWidth="1"/>
    <col min="7688" max="7688" width="17.5" style="507" customWidth="1"/>
    <col min="7689" max="7689" width="15.125" style="507" customWidth="1"/>
    <col min="7690" max="7690" width="15.25" style="507" customWidth="1"/>
    <col min="7691" max="7691" width="3.75" style="507" customWidth="1"/>
    <col min="7692" max="7692" width="2.5" style="507" customWidth="1"/>
    <col min="7693" max="7939" width="9" style="507"/>
    <col min="7940" max="7940" width="1.125" style="507" customWidth="1"/>
    <col min="7941" max="7942" width="15.625" style="507" customWidth="1"/>
    <col min="7943" max="7943" width="15.25" style="507" customWidth="1"/>
    <col min="7944" max="7944" width="17.5" style="507" customWidth="1"/>
    <col min="7945" max="7945" width="15.125" style="507" customWidth="1"/>
    <col min="7946" max="7946" width="15.25" style="507" customWidth="1"/>
    <col min="7947" max="7947" width="3.75" style="507" customWidth="1"/>
    <col min="7948" max="7948" width="2.5" style="507" customWidth="1"/>
    <col min="7949" max="8195" width="9" style="507"/>
    <col min="8196" max="8196" width="1.125" style="507" customWidth="1"/>
    <col min="8197" max="8198" width="15.625" style="507" customWidth="1"/>
    <col min="8199" max="8199" width="15.25" style="507" customWidth="1"/>
    <col min="8200" max="8200" width="17.5" style="507" customWidth="1"/>
    <col min="8201" max="8201" width="15.125" style="507" customWidth="1"/>
    <col min="8202" max="8202" width="15.25" style="507" customWidth="1"/>
    <col min="8203" max="8203" width="3.75" style="507" customWidth="1"/>
    <col min="8204" max="8204" width="2.5" style="507" customWidth="1"/>
    <col min="8205" max="8451" width="9" style="507"/>
    <col min="8452" max="8452" width="1.125" style="507" customWidth="1"/>
    <col min="8453" max="8454" width="15.625" style="507" customWidth="1"/>
    <col min="8455" max="8455" width="15.25" style="507" customWidth="1"/>
    <col min="8456" max="8456" width="17.5" style="507" customWidth="1"/>
    <col min="8457" max="8457" width="15.125" style="507" customWidth="1"/>
    <col min="8458" max="8458" width="15.25" style="507" customWidth="1"/>
    <col min="8459" max="8459" width="3.75" style="507" customWidth="1"/>
    <col min="8460" max="8460" width="2.5" style="507" customWidth="1"/>
    <col min="8461" max="8707" width="9" style="507"/>
    <col min="8708" max="8708" width="1.125" style="507" customWidth="1"/>
    <col min="8709" max="8710" width="15.625" style="507" customWidth="1"/>
    <col min="8711" max="8711" width="15.25" style="507" customWidth="1"/>
    <col min="8712" max="8712" width="17.5" style="507" customWidth="1"/>
    <col min="8713" max="8713" width="15.125" style="507" customWidth="1"/>
    <col min="8714" max="8714" width="15.25" style="507" customWidth="1"/>
    <col min="8715" max="8715" width="3.75" style="507" customWidth="1"/>
    <col min="8716" max="8716" width="2.5" style="507" customWidth="1"/>
    <col min="8717" max="8963" width="9" style="507"/>
    <col min="8964" max="8964" width="1.125" style="507" customWidth="1"/>
    <col min="8965" max="8966" width="15.625" style="507" customWidth="1"/>
    <col min="8967" max="8967" width="15.25" style="507" customWidth="1"/>
    <col min="8968" max="8968" width="17.5" style="507" customWidth="1"/>
    <col min="8969" max="8969" width="15.125" style="507" customWidth="1"/>
    <col min="8970" max="8970" width="15.25" style="507" customWidth="1"/>
    <col min="8971" max="8971" width="3.75" style="507" customWidth="1"/>
    <col min="8972" max="8972" width="2.5" style="507" customWidth="1"/>
    <col min="8973" max="9219" width="9" style="507"/>
    <col min="9220" max="9220" width="1.125" style="507" customWidth="1"/>
    <col min="9221" max="9222" width="15.625" style="507" customWidth="1"/>
    <col min="9223" max="9223" width="15.25" style="507" customWidth="1"/>
    <col min="9224" max="9224" width="17.5" style="507" customWidth="1"/>
    <col min="9225" max="9225" width="15.125" style="507" customWidth="1"/>
    <col min="9226" max="9226" width="15.25" style="507" customWidth="1"/>
    <col min="9227" max="9227" width="3.75" style="507" customWidth="1"/>
    <col min="9228" max="9228" width="2.5" style="507" customWidth="1"/>
    <col min="9229" max="9475" width="9" style="507"/>
    <col min="9476" max="9476" width="1.125" style="507" customWidth="1"/>
    <col min="9477" max="9478" width="15.625" style="507" customWidth="1"/>
    <col min="9479" max="9479" width="15.25" style="507" customWidth="1"/>
    <col min="9480" max="9480" width="17.5" style="507" customWidth="1"/>
    <col min="9481" max="9481" width="15.125" style="507" customWidth="1"/>
    <col min="9482" max="9482" width="15.25" style="507" customWidth="1"/>
    <col min="9483" max="9483" width="3.75" style="507" customWidth="1"/>
    <col min="9484" max="9484" width="2.5" style="507" customWidth="1"/>
    <col min="9485" max="9731" width="9" style="507"/>
    <col min="9732" max="9732" width="1.125" style="507" customWidth="1"/>
    <col min="9733" max="9734" width="15.625" style="507" customWidth="1"/>
    <col min="9735" max="9735" width="15.25" style="507" customWidth="1"/>
    <col min="9736" max="9736" width="17.5" style="507" customWidth="1"/>
    <col min="9737" max="9737" width="15.125" style="507" customWidth="1"/>
    <col min="9738" max="9738" width="15.25" style="507" customWidth="1"/>
    <col min="9739" max="9739" width="3.75" style="507" customWidth="1"/>
    <col min="9740" max="9740" width="2.5" style="507" customWidth="1"/>
    <col min="9741" max="9987" width="9" style="507"/>
    <col min="9988" max="9988" width="1.125" style="507" customWidth="1"/>
    <col min="9989" max="9990" width="15.625" style="507" customWidth="1"/>
    <col min="9991" max="9991" width="15.25" style="507" customWidth="1"/>
    <col min="9992" max="9992" width="17.5" style="507" customWidth="1"/>
    <col min="9993" max="9993" width="15.125" style="507" customWidth="1"/>
    <col min="9994" max="9994" width="15.25" style="507" customWidth="1"/>
    <col min="9995" max="9995" width="3.75" style="507" customWidth="1"/>
    <col min="9996" max="9996" width="2.5" style="507" customWidth="1"/>
    <col min="9997" max="10243" width="9" style="507"/>
    <col min="10244" max="10244" width="1.125" style="507" customWidth="1"/>
    <col min="10245" max="10246" width="15.625" style="507" customWidth="1"/>
    <col min="10247" max="10247" width="15.25" style="507" customWidth="1"/>
    <col min="10248" max="10248" width="17.5" style="507" customWidth="1"/>
    <col min="10249" max="10249" width="15.125" style="507" customWidth="1"/>
    <col min="10250" max="10250" width="15.25" style="507" customWidth="1"/>
    <col min="10251" max="10251" width="3.75" style="507" customWidth="1"/>
    <col min="10252" max="10252" width="2.5" style="507" customWidth="1"/>
    <col min="10253" max="10499" width="9" style="507"/>
    <col min="10500" max="10500" width="1.125" style="507" customWidth="1"/>
    <col min="10501" max="10502" width="15.625" style="507" customWidth="1"/>
    <col min="10503" max="10503" width="15.25" style="507" customWidth="1"/>
    <col min="10504" max="10504" width="17.5" style="507" customWidth="1"/>
    <col min="10505" max="10505" width="15.125" style="507" customWidth="1"/>
    <col min="10506" max="10506" width="15.25" style="507" customWidth="1"/>
    <col min="10507" max="10507" width="3.75" style="507" customWidth="1"/>
    <col min="10508" max="10508" width="2.5" style="507" customWidth="1"/>
    <col min="10509" max="10755" width="9" style="507"/>
    <col min="10756" max="10756" width="1.125" style="507" customWidth="1"/>
    <col min="10757" max="10758" width="15.625" style="507" customWidth="1"/>
    <col min="10759" max="10759" width="15.25" style="507" customWidth="1"/>
    <col min="10760" max="10760" width="17.5" style="507" customWidth="1"/>
    <col min="10761" max="10761" width="15.125" style="507" customWidth="1"/>
    <col min="10762" max="10762" width="15.25" style="507" customWidth="1"/>
    <col min="10763" max="10763" width="3.75" style="507" customWidth="1"/>
    <col min="10764" max="10764" width="2.5" style="507" customWidth="1"/>
    <col min="10765" max="11011" width="9" style="507"/>
    <col min="11012" max="11012" width="1.125" style="507" customWidth="1"/>
    <col min="11013" max="11014" width="15.625" style="507" customWidth="1"/>
    <col min="11015" max="11015" width="15.25" style="507" customWidth="1"/>
    <col min="11016" max="11016" width="17.5" style="507" customWidth="1"/>
    <col min="11017" max="11017" width="15.125" style="507" customWidth="1"/>
    <col min="11018" max="11018" width="15.25" style="507" customWidth="1"/>
    <col min="11019" max="11019" width="3.75" style="507" customWidth="1"/>
    <col min="11020" max="11020" width="2.5" style="507" customWidth="1"/>
    <col min="11021" max="11267" width="9" style="507"/>
    <col min="11268" max="11268" width="1.125" style="507" customWidth="1"/>
    <col min="11269" max="11270" width="15.625" style="507" customWidth="1"/>
    <col min="11271" max="11271" width="15.25" style="507" customWidth="1"/>
    <col min="11272" max="11272" width="17.5" style="507" customWidth="1"/>
    <col min="11273" max="11273" width="15.125" style="507" customWidth="1"/>
    <col min="11274" max="11274" width="15.25" style="507" customWidth="1"/>
    <col min="11275" max="11275" width="3.75" style="507" customWidth="1"/>
    <col min="11276" max="11276" width="2.5" style="507" customWidth="1"/>
    <col min="11277" max="11523" width="9" style="507"/>
    <col min="11524" max="11524" width="1.125" style="507" customWidth="1"/>
    <col min="11525" max="11526" width="15.625" style="507" customWidth="1"/>
    <col min="11527" max="11527" width="15.25" style="507" customWidth="1"/>
    <col min="11528" max="11528" width="17.5" style="507" customWidth="1"/>
    <col min="11529" max="11529" width="15.125" style="507" customWidth="1"/>
    <col min="11530" max="11530" width="15.25" style="507" customWidth="1"/>
    <col min="11531" max="11531" width="3.75" style="507" customWidth="1"/>
    <col min="11532" max="11532" width="2.5" style="507" customWidth="1"/>
    <col min="11533" max="11779" width="9" style="507"/>
    <col min="11780" max="11780" width="1.125" style="507" customWidth="1"/>
    <col min="11781" max="11782" width="15.625" style="507" customWidth="1"/>
    <col min="11783" max="11783" width="15.25" style="507" customWidth="1"/>
    <col min="11784" max="11784" width="17.5" style="507" customWidth="1"/>
    <col min="11785" max="11785" width="15.125" style="507" customWidth="1"/>
    <col min="11786" max="11786" width="15.25" style="507" customWidth="1"/>
    <col min="11787" max="11787" width="3.75" style="507" customWidth="1"/>
    <col min="11788" max="11788" width="2.5" style="507" customWidth="1"/>
    <col min="11789" max="12035" width="9" style="507"/>
    <col min="12036" max="12036" width="1.125" style="507" customWidth="1"/>
    <col min="12037" max="12038" width="15.625" style="507" customWidth="1"/>
    <col min="12039" max="12039" width="15.25" style="507" customWidth="1"/>
    <col min="12040" max="12040" width="17.5" style="507" customWidth="1"/>
    <col min="12041" max="12041" width="15.125" style="507" customWidth="1"/>
    <col min="12042" max="12042" width="15.25" style="507" customWidth="1"/>
    <col min="12043" max="12043" width="3.75" style="507" customWidth="1"/>
    <col min="12044" max="12044" width="2.5" style="507" customWidth="1"/>
    <col min="12045" max="12291" width="9" style="507"/>
    <col min="12292" max="12292" width="1.125" style="507" customWidth="1"/>
    <col min="12293" max="12294" width="15.625" style="507" customWidth="1"/>
    <col min="12295" max="12295" width="15.25" style="507" customWidth="1"/>
    <col min="12296" max="12296" width="17.5" style="507" customWidth="1"/>
    <col min="12297" max="12297" width="15.125" style="507" customWidth="1"/>
    <col min="12298" max="12298" width="15.25" style="507" customWidth="1"/>
    <col min="12299" max="12299" width="3.75" style="507" customWidth="1"/>
    <col min="12300" max="12300" width="2.5" style="507" customWidth="1"/>
    <col min="12301" max="12547" width="9" style="507"/>
    <col min="12548" max="12548" width="1.125" style="507" customWidth="1"/>
    <col min="12549" max="12550" width="15.625" style="507" customWidth="1"/>
    <col min="12551" max="12551" width="15.25" style="507" customWidth="1"/>
    <col min="12552" max="12552" width="17.5" style="507" customWidth="1"/>
    <col min="12553" max="12553" width="15.125" style="507" customWidth="1"/>
    <col min="12554" max="12554" width="15.25" style="507" customWidth="1"/>
    <col min="12555" max="12555" width="3.75" style="507" customWidth="1"/>
    <col min="12556" max="12556" width="2.5" style="507" customWidth="1"/>
    <col min="12557" max="12803" width="9" style="507"/>
    <col min="12804" max="12804" width="1.125" style="507" customWidth="1"/>
    <col min="12805" max="12806" width="15.625" style="507" customWidth="1"/>
    <col min="12807" max="12807" width="15.25" style="507" customWidth="1"/>
    <col min="12808" max="12808" width="17.5" style="507" customWidth="1"/>
    <col min="12809" max="12809" width="15.125" style="507" customWidth="1"/>
    <col min="12810" max="12810" width="15.25" style="507" customWidth="1"/>
    <col min="12811" max="12811" width="3.75" style="507" customWidth="1"/>
    <col min="12812" max="12812" width="2.5" style="507" customWidth="1"/>
    <col min="12813" max="13059" width="9" style="507"/>
    <col min="13060" max="13060" width="1.125" style="507" customWidth="1"/>
    <col min="13061" max="13062" width="15.625" style="507" customWidth="1"/>
    <col min="13063" max="13063" width="15.25" style="507" customWidth="1"/>
    <col min="13064" max="13064" width="17.5" style="507" customWidth="1"/>
    <col min="13065" max="13065" width="15.125" style="507" customWidth="1"/>
    <col min="13066" max="13066" width="15.25" style="507" customWidth="1"/>
    <col min="13067" max="13067" width="3.75" style="507" customWidth="1"/>
    <col min="13068" max="13068" width="2.5" style="507" customWidth="1"/>
    <col min="13069" max="13315" width="9" style="507"/>
    <col min="13316" max="13316" width="1.125" style="507" customWidth="1"/>
    <col min="13317" max="13318" width="15.625" style="507" customWidth="1"/>
    <col min="13319" max="13319" width="15.25" style="507" customWidth="1"/>
    <col min="13320" max="13320" width="17.5" style="507" customWidth="1"/>
    <col min="13321" max="13321" width="15.125" style="507" customWidth="1"/>
    <col min="13322" max="13322" width="15.25" style="507" customWidth="1"/>
    <col min="13323" max="13323" width="3.75" style="507" customWidth="1"/>
    <col min="13324" max="13324" width="2.5" style="507" customWidth="1"/>
    <col min="13325" max="13571" width="9" style="507"/>
    <col min="13572" max="13572" width="1.125" style="507" customWidth="1"/>
    <col min="13573" max="13574" width="15.625" style="507" customWidth="1"/>
    <col min="13575" max="13575" width="15.25" style="507" customWidth="1"/>
    <col min="13576" max="13576" width="17.5" style="507" customWidth="1"/>
    <col min="13577" max="13577" width="15.125" style="507" customWidth="1"/>
    <col min="13578" max="13578" width="15.25" style="507" customWidth="1"/>
    <col min="13579" max="13579" width="3.75" style="507" customWidth="1"/>
    <col min="13580" max="13580" width="2.5" style="507" customWidth="1"/>
    <col min="13581" max="13827" width="9" style="507"/>
    <col min="13828" max="13828" width="1.125" style="507" customWidth="1"/>
    <col min="13829" max="13830" width="15.625" style="507" customWidth="1"/>
    <col min="13831" max="13831" width="15.25" style="507" customWidth="1"/>
    <col min="13832" max="13832" width="17.5" style="507" customWidth="1"/>
    <col min="13833" max="13833" width="15.125" style="507" customWidth="1"/>
    <col min="13834" max="13834" width="15.25" style="507" customWidth="1"/>
    <col min="13835" max="13835" width="3.75" style="507" customWidth="1"/>
    <col min="13836" max="13836" width="2.5" style="507" customWidth="1"/>
    <col min="13837" max="14083" width="9" style="507"/>
    <col min="14084" max="14084" width="1.125" style="507" customWidth="1"/>
    <col min="14085" max="14086" width="15.625" style="507" customWidth="1"/>
    <col min="14087" max="14087" width="15.25" style="507" customWidth="1"/>
    <col min="14088" max="14088" width="17.5" style="507" customWidth="1"/>
    <col min="14089" max="14089" width="15.125" style="507" customWidth="1"/>
    <col min="14090" max="14090" width="15.25" style="507" customWidth="1"/>
    <col min="14091" max="14091" width="3.75" style="507" customWidth="1"/>
    <col min="14092" max="14092" width="2.5" style="507" customWidth="1"/>
    <col min="14093" max="14339" width="9" style="507"/>
    <col min="14340" max="14340" width="1.125" style="507" customWidth="1"/>
    <col min="14341" max="14342" width="15.625" style="507" customWidth="1"/>
    <col min="14343" max="14343" width="15.25" style="507" customWidth="1"/>
    <col min="14344" max="14344" width="17.5" style="507" customWidth="1"/>
    <col min="14345" max="14345" width="15.125" style="507" customWidth="1"/>
    <col min="14346" max="14346" width="15.25" style="507" customWidth="1"/>
    <col min="14347" max="14347" width="3.75" style="507" customWidth="1"/>
    <col min="14348" max="14348" width="2.5" style="507" customWidth="1"/>
    <col min="14349" max="14595" width="9" style="507"/>
    <col min="14596" max="14596" width="1.125" style="507" customWidth="1"/>
    <col min="14597" max="14598" width="15.625" style="507" customWidth="1"/>
    <col min="14599" max="14599" width="15.25" style="507" customWidth="1"/>
    <col min="14600" max="14600" width="17.5" style="507" customWidth="1"/>
    <col min="14601" max="14601" width="15.125" style="507" customWidth="1"/>
    <col min="14602" max="14602" width="15.25" style="507" customWidth="1"/>
    <col min="14603" max="14603" width="3.75" style="507" customWidth="1"/>
    <col min="14604" max="14604" width="2.5" style="507" customWidth="1"/>
    <col min="14605" max="14851" width="9" style="507"/>
    <col min="14852" max="14852" width="1.125" style="507" customWidth="1"/>
    <col min="14853" max="14854" width="15.625" style="507" customWidth="1"/>
    <col min="14855" max="14855" width="15.25" style="507" customWidth="1"/>
    <col min="14856" max="14856" width="17.5" style="507" customWidth="1"/>
    <col min="14857" max="14857" width="15.125" style="507" customWidth="1"/>
    <col min="14858" max="14858" width="15.25" style="507" customWidth="1"/>
    <col min="14859" max="14859" width="3.75" style="507" customWidth="1"/>
    <col min="14860" max="14860" width="2.5" style="507" customWidth="1"/>
    <col min="14861" max="15107" width="9" style="507"/>
    <col min="15108" max="15108" width="1.125" style="507" customWidth="1"/>
    <col min="15109" max="15110" width="15.625" style="507" customWidth="1"/>
    <col min="15111" max="15111" width="15.25" style="507" customWidth="1"/>
    <col min="15112" max="15112" width="17.5" style="507" customWidth="1"/>
    <col min="15113" max="15113" width="15.125" style="507" customWidth="1"/>
    <col min="15114" max="15114" width="15.25" style="507" customWidth="1"/>
    <col min="15115" max="15115" width="3.75" style="507" customWidth="1"/>
    <col min="15116" max="15116" width="2.5" style="507" customWidth="1"/>
    <col min="15117" max="15363" width="9" style="507"/>
    <col min="15364" max="15364" width="1.125" style="507" customWidth="1"/>
    <col min="15365" max="15366" width="15.625" style="507" customWidth="1"/>
    <col min="15367" max="15367" width="15.25" style="507" customWidth="1"/>
    <col min="15368" max="15368" width="17.5" style="507" customWidth="1"/>
    <col min="15369" max="15369" width="15.125" style="507" customWidth="1"/>
    <col min="15370" max="15370" width="15.25" style="507" customWidth="1"/>
    <col min="15371" max="15371" width="3.75" style="507" customWidth="1"/>
    <col min="15372" max="15372" width="2.5" style="507" customWidth="1"/>
    <col min="15373" max="15619" width="9" style="507"/>
    <col min="15620" max="15620" width="1.125" style="507" customWidth="1"/>
    <col min="15621" max="15622" width="15.625" style="507" customWidth="1"/>
    <col min="15623" max="15623" width="15.25" style="507" customWidth="1"/>
    <col min="15624" max="15624" width="17.5" style="507" customWidth="1"/>
    <col min="15625" max="15625" width="15.125" style="507" customWidth="1"/>
    <col min="15626" max="15626" width="15.25" style="507" customWidth="1"/>
    <col min="15627" max="15627" width="3.75" style="507" customWidth="1"/>
    <col min="15628" max="15628" width="2.5" style="507" customWidth="1"/>
    <col min="15629" max="15875" width="9" style="507"/>
    <col min="15876" max="15876" width="1.125" style="507" customWidth="1"/>
    <col min="15877" max="15878" width="15.625" style="507" customWidth="1"/>
    <col min="15879" max="15879" width="15.25" style="507" customWidth="1"/>
    <col min="15880" max="15880" width="17.5" style="507" customWidth="1"/>
    <col min="15881" max="15881" width="15.125" style="507" customWidth="1"/>
    <col min="15882" max="15882" width="15.25" style="507" customWidth="1"/>
    <col min="15883" max="15883" width="3.75" style="507" customWidth="1"/>
    <col min="15884" max="15884" width="2.5" style="507" customWidth="1"/>
    <col min="15885" max="16131" width="9" style="507"/>
    <col min="16132" max="16132" width="1.125" style="507" customWidth="1"/>
    <col min="16133" max="16134" width="15.625" style="507" customWidth="1"/>
    <col min="16135" max="16135" width="15.25" style="507" customWidth="1"/>
    <col min="16136" max="16136" width="17.5" style="507" customWidth="1"/>
    <col min="16137" max="16137" width="15.125" style="507" customWidth="1"/>
    <col min="16138" max="16138" width="15.25" style="507" customWidth="1"/>
    <col min="16139" max="16139" width="3.75" style="507" customWidth="1"/>
    <col min="16140" max="16140" width="2.5" style="507" customWidth="1"/>
    <col min="16141" max="16384" width="9" style="507"/>
  </cols>
  <sheetData>
    <row r="1" spans="1:11" ht="27.75" customHeight="1">
      <c r="A1" s="506"/>
      <c r="B1" s="498" t="s">
        <v>460</v>
      </c>
      <c r="C1" s="498"/>
      <c r="D1" s="498"/>
      <c r="E1" s="498"/>
      <c r="F1" s="498"/>
      <c r="G1" s="498"/>
      <c r="H1" s="498"/>
      <c r="I1" s="498"/>
      <c r="J1" s="498"/>
    </row>
    <row r="2" spans="1:11" ht="15.75" customHeight="1">
      <c r="A2" s="506"/>
      <c r="B2" s="508" t="s">
        <v>473</v>
      </c>
      <c r="C2" s="509"/>
      <c r="D2" s="509"/>
      <c r="E2" s="509"/>
      <c r="F2" s="509"/>
      <c r="G2" s="509"/>
      <c r="H2" s="509"/>
      <c r="I2" s="509"/>
      <c r="J2" s="510" t="s">
        <v>474</v>
      </c>
    </row>
    <row r="3" spans="1:11" ht="15.75" customHeight="1">
      <c r="A3" s="506"/>
      <c r="B3" s="508"/>
      <c r="C3" s="509"/>
      <c r="D3" s="509"/>
      <c r="E3" s="509"/>
      <c r="F3" s="509"/>
      <c r="G3" s="509"/>
      <c r="H3" s="509"/>
      <c r="I3" s="509"/>
      <c r="J3" s="510"/>
    </row>
    <row r="4" spans="1:11" ht="18" customHeight="1">
      <c r="A4" s="749" t="s">
        <v>475</v>
      </c>
      <c r="B4" s="749"/>
      <c r="C4" s="749"/>
      <c r="D4" s="749"/>
      <c r="E4" s="749"/>
      <c r="F4" s="749"/>
      <c r="G4" s="749"/>
      <c r="H4" s="749"/>
      <c r="I4" s="749"/>
      <c r="J4" s="749"/>
    </row>
    <row r="5" spans="1:11" ht="12" customHeight="1">
      <c r="A5" s="511"/>
      <c r="B5" s="511"/>
      <c r="C5" s="511"/>
      <c r="D5" s="511"/>
      <c r="E5" s="511"/>
      <c r="F5" s="511"/>
      <c r="G5" s="511"/>
      <c r="H5" s="511"/>
      <c r="I5" s="511"/>
      <c r="J5" s="511"/>
    </row>
    <row r="6" spans="1:11" ht="43.5" customHeight="1">
      <c r="A6" s="511"/>
      <c r="B6" s="512" t="s">
        <v>62</v>
      </c>
      <c r="C6" s="628"/>
      <c r="D6" s="629"/>
      <c r="E6" s="629"/>
      <c r="F6" s="629"/>
      <c r="G6" s="629"/>
      <c r="H6" s="629"/>
      <c r="I6" s="629"/>
      <c r="J6" s="630"/>
    </row>
    <row r="7" spans="1:11" ht="43.5" customHeight="1">
      <c r="A7" s="509"/>
      <c r="B7" s="513" t="s">
        <v>63</v>
      </c>
      <c r="C7" s="750" t="s">
        <v>64</v>
      </c>
      <c r="D7" s="750"/>
      <c r="E7" s="750"/>
      <c r="F7" s="750"/>
      <c r="G7" s="750"/>
      <c r="H7" s="750"/>
      <c r="I7" s="750"/>
      <c r="J7" s="750"/>
      <c r="K7" s="514"/>
    </row>
    <row r="8" spans="1:11" ht="43.5" customHeight="1">
      <c r="A8" s="509"/>
      <c r="B8" s="515" t="s">
        <v>476</v>
      </c>
      <c r="C8" s="751" t="s">
        <v>477</v>
      </c>
      <c r="D8" s="752"/>
      <c r="E8" s="752"/>
      <c r="F8" s="752"/>
      <c r="G8" s="752"/>
      <c r="H8" s="752"/>
      <c r="I8" s="752"/>
      <c r="J8" s="753"/>
      <c r="K8" s="514"/>
    </row>
    <row r="9" spans="1:11" ht="19.5" customHeight="1">
      <c r="A9" s="509"/>
      <c r="B9" s="754" t="s">
        <v>68</v>
      </c>
      <c r="C9" s="757" t="s">
        <v>69</v>
      </c>
      <c r="D9" s="750"/>
      <c r="E9" s="750"/>
      <c r="F9" s="750"/>
      <c r="G9" s="750"/>
      <c r="H9" s="750"/>
      <c r="I9" s="750"/>
      <c r="J9" s="750"/>
      <c r="K9" s="514"/>
    </row>
    <row r="10" spans="1:11" ht="40.5" customHeight="1">
      <c r="A10" s="509"/>
      <c r="B10" s="755"/>
      <c r="C10" s="516" t="s">
        <v>70</v>
      </c>
      <c r="D10" s="516" t="s">
        <v>71</v>
      </c>
      <c r="E10" s="737" t="s">
        <v>72</v>
      </c>
      <c r="F10" s="737"/>
      <c r="G10" s="737"/>
      <c r="H10" s="758" t="s">
        <v>478</v>
      </c>
      <c r="I10" s="758"/>
      <c r="J10" s="517" t="s">
        <v>479</v>
      </c>
    </row>
    <row r="11" spans="1:11" ht="19.5" customHeight="1">
      <c r="A11" s="509"/>
      <c r="B11" s="755"/>
      <c r="C11" s="518"/>
      <c r="D11" s="518"/>
      <c r="E11" s="737"/>
      <c r="F11" s="737"/>
      <c r="G11" s="737"/>
      <c r="H11" s="519"/>
      <c r="I11" s="520" t="s">
        <v>480</v>
      </c>
      <c r="J11" s="519"/>
    </row>
    <row r="12" spans="1:11" ht="19.5" customHeight="1">
      <c r="A12" s="509"/>
      <c r="B12" s="755"/>
      <c r="C12" s="518"/>
      <c r="D12" s="518"/>
      <c r="E12" s="737"/>
      <c r="F12" s="737"/>
      <c r="G12" s="737"/>
      <c r="H12" s="519"/>
      <c r="I12" s="520" t="s">
        <v>480</v>
      </c>
      <c r="J12" s="519"/>
    </row>
    <row r="13" spans="1:11" ht="19.5" customHeight="1">
      <c r="A13" s="509"/>
      <c r="B13" s="755"/>
      <c r="C13" s="518"/>
      <c r="D13" s="518"/>
      <c r="E13" s="737"/>
      <c r="F13" s="737"/>
      <c r="G13" s="737"/>
      <c r="H13" s="519"/>
      <c r="I13" s="520" t="s">
        <v>480</v>
      </c>
      <c r="J13" s="519"/>
    </row>
    <row r="14" spans="1:11" ht="19.5" customHeight="1">
      <c r="A14" s="509"/>
      <c r="B14" s="755"/>
      <c r="C14" s="759" t="s">
        <v>76</v>
      </c>
      <c r="D14" s="760"/>
      <c r="E14" s="760"/>
      <c r="F14" s="760"/>
      <c r="G14" s="760"/>
      <c r="H14" s="760"/>
      <c r="I14" s="760"/>
      <c r="J14" s="761"/>
    </row>
    <row r="15" spans="1:11" ht="40.5" customHeight="1">
      <c r="A15" s="509"/>
      <c r="B15" s="755"/>
      <c r="C15" s="516" t="s">
        <v>70</v>
      </c>
      <c r="D15" s="516" t="s">
        <v>71</v>
      </c>
      <c r="E15" s="737" t="s">
        <v>72</v>
      </c>
      <c r="F15" s="737"/>
      <c r="G15" s="737"/>
      <c r="H15" s="758" t="s">
        <v>478</v>
      </c>
      <c r="I15" s="758"/>
      <c r="J15" s="517" t="s">
        <v>479</v>
      </c>
    </row>
    <row r="16" spans="1:11" ht="19.5" customHeight="1">
      <c r="A16" s="509"/>
      <c r="B16" s="755"/>
      <c r="C16" s="518"/>
      <c r="D16" s="518"/>
      <c r="E16" s="737"/>
      <c r="F16" s="737"/>
      <c r="G16" s="737"/>
      <c r="H16" s="519"/>
      <c r="I16" s="520" t="s">
        <v>480</v>
      </c>
      <c r="J16" s="519"/>
      <c r="K16" s="514"/>
    </row>
    <row r="17" spans="1:12" ht="19.5" customHeight="1">
      <c r="A17" s="509"/>
      <c r="B17" s="755"/>
      <c r="C17" s="518"/>
      <c r="D17" s="518"/>
      <c r="E17" s="737"/>
      <c r="F17" s="737"/>
      <c r="G17" s="737"/>
      <c r="H17" s="519"/>
      <c r="I17" s="520" t="s">
        <v>480</v>
      </c>
      <c r="J17" s="519"/>
    </row>
    <row r="18" spans="1:12" ht="19.5" customHeight="1">
      <c r="A18" s="509"/>
      <c r="B18" s="756"/>
      <c r="C18" s="518"/>
      <c r="D18" s="518"/>
      <c r="E18" s="737"/>
      <c r="F18" s="737"/>
      <c r="G18" s="737"/>
      <c r="H18" s="519"/>
      <c r="I18" s="520" t="s">
        <v>480</v>
      </c>
      <c r="J18" s="519"/>
    </row>
    <row r="19" spans="1:12" ht="19.5" customHeight="1">
      <c r="A19" s="509"/>
      <c r="B19" s="738" t="s">
        <v>481</v>
      </c>
      <c r="C19" s="740" t="s">
        <v>482</v>
      </c>
      <c r="D19" s="741"/>
      <c r="E19" s="741"/>
      <c r="F19" s="741"/>
      <c r="G19" s="742"/>
      <c r="H19" s="628" t="s">
        <v>483</v>
      </c>
      <c r="I19" s="629"/>
      <c r="J19" s="630"/>
    </row>
    <row r="20" spans="1:12" ht="35.25" customHeight="1">
      <c r="A20" s="509"/>
      <c r="B20" s="739"/>
      <c r="C20" s="743"/>
      <c r="D20" s="744"/>
      <c r="E20" s="744"/>
      <c r="F20" s="744"/>
      <c r="G20" s="745"/>
      <c r="H20" s="746"/>
      <c r="I20" s="747"/>
      <c r="J20" s="748"/>
    </row>
    <row r="21" spans="1:12" ht="6" customHeight="1">
      <c r="A21" s="509"/>
      <c r="B21" s="509"/>
      <c r="C21" s="509"/>
      <c r="D21" s="509"/>
      <c r="E21" s="509"/>
      <c r="F21" s="509"/>
      <c r="G21" s="509"/>
      <c r="H21" s="509"/>
      <c r="I21" s="509"/>
      <c r="J21" s="509"/>
    </row>
    <row r="22" spans="1:12" ht="20.25" customHeight="1">
      <c r="A22" s="509"/>
      <c r="B22" s="521" t="s">
        <v>79</v>
      </c>
      <c r="C22" s="521"/>
      <c r="D22" s="521"/>
      <c r="E22" s="521"/>
      <c r="F22" s="521"/>
      <c r="G22" s="521"/>
      <c r="H22" s="521"/>
      <c r="I22" s="521"/>
      <c r="J22" s="521"/>
      <c r="K22" s="522"/>
      <c r="L22" s="522"/>
    </row>
    <row r="23" spans="1:12" ht="62.25" customHeight="1">
      <c r="A23" s="509"/>
      <c r="B23" s="734" t="s">
        <v>484</v>
      </c>
      <c r="C23" s="734"/>
      <c r="D23" s="734"/>
      <c r="E23" s="734"/>
      <c r="F23" s="734"/>
      <c r="G23" s="734"/>
      <c r="H23" s="734"/>
      <c r="I23" s="734"/>
      <c r="J23" s="734"/>
      <c r="K23" s="522"/>
      <c r="L23" s="522"/>
    </row>
    <row r="24" spans="1:12" ht="39" customHeight="1">
      <c r="A24" s="509"/>
      <c r="B24" s="734" t="s">
        <v>485</v>
      </c>
      <c r="C24" s="734"/>
      <c r="D24" s="734"/>
      <c r="E24" s="734"/>
      <c r="F24" s="734"/>
      <c r="G24" s="734"/>
      <c r="H24" s="734"/>
      <c r="I24" s="734"/>
      <c r="J24" s="734"/>
      <c r="K24" s="522"/>
      <c r="L24" s="522"/>
    </row>
    <row r="25" spans="1:12" ht="29.25" customHeight="1">
      <c r="A25" s="509"/>
      <c r="B25" s="735" t="s">
        <v>486</v>
      </c>
      <c r="C25" s="735"/>
      <c r="D25" s="735"/>
      <c r="E25" s="735"/>
      <c r="F25" s="735"/>
      <c r="G25" s="735"/>
      <c r="H25" s="735"/>
      <c r="I25" s="735"/>
      <c r="J25" s="735"/>
      <c r="K25" s="522"/>
      <c r="L25" s="522"/>
    </row>
    <row r="26" spans="1:12" ht="7.5" customHeight="1">
      <c r="A26" s="498"/>
      <c r="B26" s="736"/>
      <c r="C26" s="736"/>
      <c r="D26" s="736"/>
      <c r="E26" s="736"/>
      <c r="F26" s="736"/>
      <c r="G26" s="736"/>
      <c r="H26" s="736"/>
      <c r="I26" s="736"/>
      <c r="J26" s="736"/>
    </row>
    <row r="27" spans="1:12">
      <c r="B27" s="522"/>
    </row>
  </sheetData>
  <mergeCells count="25">
    <mergeCell ref="E17:G17"/>
    <mergeCell ref="A4:J4"/>
    <mergeCell ref="C6:J6"/>
    <mergeCell ref="C7:J7"/>
    <mergeCell ref="C8:J8"/>
    <mergeCell ref="B9:B18"/>
    <mergeCell ref="C9:J9"/>
    <mergeCell ref="E10:G10"/>
    <mergeCell ref="H10:I10"/>
    <mergeCell ref="E11:G11"/>
    <mergeCell ref="E12:G12"/>
    <mergeCell ref="E13:G13"/>
    <mergeCell ref="C14:J14"/>
    <mergeCell ref="E15:G15"/>
    <mergeCell ref="H15:I15"/>
    <mergeCell ref="E16:G16"/>
    <mergeCell ref="B24:J24"/>
    <mergeCell ref="B25:J25"/>
    <mergeCell ref="B26:J26"/>
    <mergeCell ref="E18:G18"/>
    <mergeCell ref="B19:B20"/>
    <mergeCell ref="C19:G20"/>
    <mergeCell ref="H19:J19"/>
    <mergeCell ref="H20:J20"/>
    <mergeCell ref="B23:J23"/>
  </mergeCells>
  <phoneticPr fontId="19"/>
  <pageMargins left="0.70866141732283472" right="0.70866141732283472" top="0.74803149606299213" bottom="0.74803149606299213" header="0.31496062992125984" footer="0.31496062992125984"/>
  <pageSetup paperSize="9" scale="71"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L27"/>
  <sheetViews>
    <sheetView view="pageBreakPreview" zoomScale="80" zoomScaleNormal="100" zoomScaleSheetLayoutView="80" workbookViewId="0">
      <selection activeCell="E10" sqref="E10:G10"/>
    </sheetView>
  </sheetViews>
  <sheetFormatPr defaultRowHeight="13.5"/>
  <cols>
    <col min="1" max="1" width="8.25" style="147" customWidth="1"/>
    <col min="2" max="2" width="15.5" style="147" customWidth="1"/>
    <col min="3" max="3" width="13.75" style="147" customWidth="1"/>
    <col min="4" max="4" width="17.75" style="147" customWidth="1"/>
    <col min="5" max="5" width="17.5" style="147" customWidth="1"/>
    <col min="6" max="6" width="12.75" style="147" customWidth="1"/>
    <col min="7" max="7" width="12.375" style="147" customWidth="1"/>
    <col min="8" max="8" width="5" style="147" customWidth="1"/>
    <col min="9" max="9" width="3.625" style="147" customWidth="1"/>
    <col min="10" max="10" width="10" style="147" customWidth="1"/>
    <col min="11" max="11" width="1" style="147" customWidth="1"/>
    <col min="12" max="12" width="2.5" style="147" customWidth="1"/>
    <col min="13" max="16384" width="9" style="147"/>
  </cols>
  <sheetData>
    <row r="1" spans="1:11" ht="42" customHeight="1">
      <c r="A1" s="775" t="s">
        <v>84</v>
      </c>
      <c r="B1" s="775"/>
      <c r="C1" s="94"/>
      <c r="D1" s="94"/>
      <c r="E1" s="94"/>
      <c r="F1" s="94"/>
      <c r="G1" s="94"/>
      <c r="H1" s="94"/>
      <c r="I1" s="94"/>
      <c r="J1" s="94"/>
    </row>
    <row r="2" spans="1:11" ht="23.25" customHeight="1">
      <c r="A2" s="439"/>
      <c r="B2" s="141" t="s">
        <v>59</v>
      </c>
      <c r="C2" s="94"/>
      <c r="D2" s="94"/>
      <c r="E2" s="94"/>
      <c r="F2" s="94"/>
      <c r="G2" s="94"/>
      <c r="H2" s="94"/>
      <c r="I2" s="94"/>
      <c r="J2" s="78" t="s">
        <v>60</v>
      </c>
    </row>
    <row r="3" spans="1:11" ht="39" customHeight="1">
      <c r="A3" s="729" t="s">
        <v>61</v>
      </c>
      <c r="B3" s="729"/>
      <c r="C3" s="729"/>
      <c r="D3" s="729"/>
      <c r="E3" s="729"/>
      <c r="F3" s="729"/>
      <c r="G3" s="729"/>
      <c r="H3" s="729"/>
      <c r="I3" s="729"/>
      <c r="J3" s="729"/>
    </row>
    <row r="4" spans="1:11" ht="17.25">
      <c r="A4" s="440"/>
      <c r="B4" s="440"/>
      <c r="C4" s="440"/>
      <c r="D4" s="440"/>
      <c r="E4" s="440"/>
      <c r="F4" s="440"/>
      <c r="G4" s="440"/>
      <c r="H4" s="440"/>
      <c r="I4" s="440"/>
      <c r="J4" s="440"/>
    </row>
    <row r="5" spans="1:11" ht="30" customHeight="1">
      <c r="A5" s="440"/>
      <c r="B5" s="441" t="s">
        <v>62</v>
      </c>
      <c r="C5" s="541"/>
      <c r="D5" s="542"/>
      <c r="E5" s="542"/>
      <c r="F5" s="542"/>
      <c r="G5" s="542"/>
      <c r="H5" s="542"/>
      <c r="I5" s="542"/>
      <c r="J5" s="543"/>
    </row>
    <row r="6" spans="1:11" ht="30" customHeight="1">
      <c r="A6" s="94"/>
      <c r="B6" s="442" t="s">
        <v>63</v>
      </c>
      <c r="C6" s="762" t="s">
        <v>64</v>
      </c>
      <c r="D6" s="762"/>
      <c r="E6" s="762"/>
      <c r="F6" s="762"/>
      <c r="G6" s="762"/>
      <c r="H6" s="762"/>
      <c r="I6" s="762"/>
      <c r="J6" s="762"/>
      <c r="K6" s="443"/>
    </row>
    <row r="7" spans="1:11" ht="30" customHeight="1">
      <c r="A7" s="94"/>
      <c r="B7" s="763" t="s">
        <v>65</v>
      </c>
      <c r="C7" s="765" t="s">
        <v>66</v>
      </c>
      <c r="D7" s="762"/>
      <c r="E7" s="762"/>
      <c r="F7" s="762"/>
      <c r="G7" s="766"/>
      <c r="H7" s="541" t="s">
        <v>67</v>
      </c>
      <c r="I7" s="542"/>
      <c r="J7" s="543"/>
      <c r="K7" s="443"/>
    </row>
    <row r="8" spans="1:11" ht="30" customHeight="1">
      <c r="A8" s="94"/>
      <c r="B8" s="764"/>
      <c r="C8" s="767"/>
      <c r="D8" s="768"/>
      <c r="E8" s="768"/>
      <c r="F8" s="768"/>
      <c r="G8" s="769"/>
      <c r="H8" s="541"/>
      <c r="I8" s="542"/>
      <c r="J8" s="543"/>
      <c r="K8" s="443"/>
    </row>
    <row r="9" spans="1:11" ht="29.25" customHeight="1">
      <c r="A9" s="94"/>
      <c r="B9" s="784" t="s">
        <v>68</v>
      </c>
      <c r="C9" s="765" t="s">
        <v>69</v>
      </c>
      <c r="D9" s="762"/>
      <c r="E9" s="762"/>
      <c r="F9" s="762"/>
      <c r="G9" s="762"/>
      <c r="H9" s="762"/>
      <c r="I9" s="762"/>
      <c r="J9" s="762"/>
      <c r="K9" s="443"/>
    </row>
    <row r="10" spans="1:11" ht="39.950000000000003" customHeight="1">
      <c r="A10" s="94"/>
      <c r="B10" s="785"/>
      <c r="C10" s="106" t="s">
        <v>70</v>
      </c>
      <c r="D10" s="106" t="s">
        <v>71</v>
      </c>
      <c r="E10" s="770" t="s">
        <v>72</v>
      </c>
      <c r="F10" s="770"/>
      <c r="G10" s="770"/>
      <c r="H10" s="771" t="s">
        <v>73</v>
      </c>
      <c r="I10" s="771"/>
      <c r="J10" s="446" t="s">
        <v>74</v>
      </c>
      <c r="K10" s="447"/>
    </row>
    <row r="11" spans="1:11" ht="39.950000000000003" customHeight="1">
      <c r="A11" s="94"/>
      <c r="B11" s="785"/>
      <c r="C11" s="448"/>
      <c r="D11" s="448"/>
      <c r="E11" s="770"/>
      <c r="F11" s="770"/>
      <c r="G11" s="770"/>
      <c r="H11" s="449"/>
      <c r="I11" s="445" t="s">
        <v>75</v>
      </c>
      <c r="J11" s="449"/>
    </row>
    <row r="12" spans="1:11" ht="39.950000000000003" customHeight="1">
      <c r="A12" s="94"/>
      <c r="B12" s="785"/>
      <c r="C12" s="448"/>
      <c r="D12" s="448"/>
      <c r="E12" s="770"/>
      <c r="F12" s="770"/>
      <c r="G12" s="770"/>
      <c r="H12" s="449"/>
      <c r="I12" s="445" t="s">
        <v>75</v>
      </c>
      <c r="J12" s="449"/>
      <c r="K12" s="447"/>
    </row>
    <row r="13" spans="1:11" ht="39.950000000000003" customHeight="1">
      <c r="A13" s="94"/>
      <c r="B13" s="785"/>
      <c r="C13" s="448"/>
      <c r="D13" s="448"/>
      <c r="E13" s="770"/>
      <c r="F13" s="770"/>
      <c r="G13" s="770"/>
      <c r="H13" s="449"/>
      <c r="I13" s="445" t="s">
        <v>75</v>
      </c>
      <c r="J13" s="449"/>
      <c r="K13" s="447"/>
    </row>
    <row r="14" spans="1:11" ht="29.25" customHeight="1">
      <c r="A14" s="94"/>
      <c r="B14" s="785"/>
      <c r="C14" s="767" t="s">
        <v>76</v>
      </c>
      <c r="D14" s="768"/>
      <c r="E14" s="768"/>
      <c r="F14" s="768"/>
      <c r="G14" s="768"/>
      <c r="H14" s="768"/>
      <c r="I14" s="768"/>
      <c r="J14" s="769"/>
    </row>
    <row r="15" spans="1:11" ht="39.950000000000003" customHeight="1">
      <c r="A15" s="94"/>
      <c r="B15" s="785"/>
      <c r="C15" s="106" t="s">
        <v>70</v>
      </c>
      <c r="D15" s="106" t="s">
        <v>71</v>
      </c>
      <c r="E15" s="770" t="s">
        <v>72</v>
      </c>
      <c r="F15" s="770"/>
      <c r="G15" s="770"/>
      <c r="H15" s="771" t="s">
        <v>73</v>
      </c>
      <c r="I15" s="771"/>
      <c r="J15" s="446" t="s">
        <v>74</v>
      </c>
    </row>
    <row r="16" spans="1:11" ht="39.950000000000003" customHeight="1">
      <c r="A16" s="94"/>
      <c r="B16" s="785"/>
      <c r="C16" s="448"/>
      <c r="D16" s="448"/>
      <c r="E16" s="770"/>
      <c r="F16" s="770"/>
      <c r="G16" s="770"/>
      <c r="H16" s="449"/>
      <c r="I16" s="445" t="s">
        <v>75</v>
      </c>
      <c r="J16" s="449"/>
      <c r="K16" s="443"/>
    </row>
    <row r="17" spans="1:12" ht="39.950000000000003" customHeight="1">
      <c r="A17" s="94"/>
      <c r="B17" s="785"/>
      <c r="C17" s="448"/>
      <c r="D17" s="448"/>
      <c r="E17" s="770"/>
      <c r="F17" s="770"/>
      <c r="G17" s="770"/>
      <c r="H17" s="449"/>
      <c r="I17" s="445" t="s">
        <v>75</v>
      </c>
      <c r="J17" s="449"/>
    </row>
    <row r="18" spans="1:12" ht="39.950000000000003" customHeight="1">
      <c r="A18" s="94"/>
      <c r="B18" s="786"/>
      <c r="C18" s="448"/>
      <c r="D18" s="448"/>
      <c r="E18" s="770"/>
      <c r="F18" s="770"/>
      <c r="G18" s="770"/>
      <c r="H18" s="449"/>
      <c r="I18" s="445" t="s">
        <v>75</v>
      </c>
      <c r="J18" s="449"/>
    </row>
    <row r="19" spans="1:12" ht="13.5" customHeight="1">
      <c r="A19" s="94"/>
      <c r="B19" s="717" t="s">
        <v>77</v>
      </c>
      <c r="C19" s="777" t="s">
        <v>83</v>
      </c>
      <c r="D19" s="778"/>
      <c r="E19" s="778"/>
      <c r="F19" s="778"/>
      <c r="G19" s="779"/>
      <c r="H19" s="541" t="s">
        <v>78</v>
      </c>
      <c r="I19" s="542"/>
      <c r="J19" s="543"/>
    </row>
    <row r="20" spans="1:12" ht="35.25" customHeight="1">
      <c r="A20" s="94"/>
      <c r="B20" s="776"/>
      <c r="C20" s="780"/>
      <c r="D20" s="707"/>
      <c r="E20" s="707"/>
      <c r="F20" s="707"/>
      <c r="G20" s="781"/>
      <c r="H20" s="782"/>
      <c r="I20" s="783"/>
      <c r="J20" s="708"/>
    </row>
    <row r="21" spans="1:12">
      <c r="A21" s="94"/>
      <c r="B21" s="94"/>
      <c r="C21" s="94"/>
      <c r="D21" s="94"/>
      <c r="E21" s="94"/>
      <c r="F21" s="94"/>
      <c r="G21" s="94"/>
      <c r="H21" s="94"/>
      <c r="I21" s="94"/>
      <c r="J21" s="94"/>
    </row>
    <row r="22" spans="1:12" ht="24.75" customHeight="1">
      <c r="A22" s="94"/>
      <c r="B22" s="450" t="s">
        <v>79</v>
      </c>
      <c r="C22" s="450"/>
      <c r="D22" s="450"/>
      <c r="E22" s="450"/>
      <c r="F22" s="450"/>
      <c r="G22" s="450"/>
      <c r="H22" s="450"/>
      <c r="I22" s="450"/>
      <c r="J22" s="450"/>
      <c r="K22" s="73"/>
      <c r="L22" s="73"/>
    </row>
    <row r="23" spans="1:12" ht="51.75" customHeight="1">
      <c r="A23" s="94"/>
      <c r="B23" s="772" t="s">
        <v>80</v>
      </c>
      <c r="C23" s="772"/>
      <c r="D23" s="772"/>
      <c r="E23" s="772"/>
      <c r="F23" s="772"/>
      <c r="G23" s="772"/>
      <c r="H23" s="772"/>
      <c r="I23" s="772"/>
      <c r="J23" s="772"/>
      <c r="K23" s="73"/>
      <c r="L23" s="73"/>
    </row>
    <row r="24" spans="1:12" ht="35.25" customHeight="1">
      <c r="A24" s="94"/>
      <c r="B24" s="772" t="s">
        <v>81</v>
      </c>
      <c r="C24" s="772"/>
      <c r="D24" s="772"/>
      <c r="E24" s="772"/>
      <c r="F24" s="772"/>
      <c r="G24" s="772"/>
      <c r="H24" s="772"/>
      <c r="I24" s="772"/>
      <c r="J24" s="772"/>
      <c r="K24" s="73"/>
      <c r="L24" s="73"/>
    </row>
    <row r="25" spans="1:12" ht="36" customHeight="1">
      <c r="A25" s="94"/>
      <c r="B25" s="773" t="s">
        <v>82</v>
      </c>
      <c r="C25" s="773"/>
      <c r="D25" s="773"/>
      <c r="E25" s="773"/>
      <c r="F25" s="773"/>
      <c r="G25" s="773"/>
      <c r="H25" s="773"/>
      <c r="I25" s="773"/>
      <c r="J25" s="773"/>
      <c r="K25" s="73"/>
      <c r="L25" s="73"/>
    </row>
    <row r="26" spans="1:12">
      <c r="B26" s="774"/>
      <c r="C26" s="774"/>
      <c r="D26" s="774"/>
      <c r="E26" s="774"/>
      <c r="F26" s="774"/>
      <c r="G26" s="774"/>
      <c r="H26" s="774"/>
      <c r="I26" s="774"/>
      <c r="J26" s="774"/>
    </row>
    <row r="27" spans="1:12">
      <c r="B27" s="73"/>
    </row>
  </sheetData>
  <mergeCells count="29">
    <mergeCell ref="B23:J23"/>
    <mergeCell ref="B24:J24"/>
    <mergeCell ref="B25:J25"/>
    <mergeCell ref="B26:J26"/>
    <mergeCell ref="A1:B1"/>
    <mergeCell ref="E16:G16"/>
    <mergeCell ref="E17:G17"/>
    <mergeCell ref="E18:G18"/>
    <mergeCell ref="B19:B20"/>
    <mergeCell ref="C19:G20"/>
    <mergeCell ref="H19:J19"/>
    <mergeCell ref="H20:J20"/>
    <mergeCell ref="B9:B18"/>
    <mergeCell ref="C9:J9"/>
    <mergeCell ref="E10:G10"/>
    <mergeCell ref="H10:I10"/>
    <mergeCell ref="E11:G11"/>
    <mergeCell ref="E12:G12"/>
    <mergeCell ref="E13:G13"/>
    <mergeCell ref="C14:J14"/>
    <mergeCell ref="E15:G15"/>
    <mergeCell ref="H15:I15"/>
    <mergeCell ref="A3:J3"/>
    <mergeCell ref="C5:J5"/>
    <mergeCell ref="C6:J6"/>
    <mergeCell ref="B7:B8"/>
    <mergeCell ref="C7:G8"/>
    <mergeCell ref="H7:J7"/>
    <mergeCell ref="H8:J8"/>
  </mergeCells>
  <phoneticPr fontId="19"/>
  <pageMargins left="0.25" right="0.25" top="0.75" bottom="0.75" header="0.3" footer="0.3"/>
  <pageSetup paperSize="9" scale="82"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L25"/>
  <sheetViews>
    <sheetView view="pageBreakPreview" zoomScale="80" zoomScaleNormal="100" zoomScaleSheetLayoutView="80" workbookViewId="0">
      <selection activeCell="E8" sqref="E8:G8"/>
    </sheetView>
  </sheetViews>
  <sheetFormatPr defaultRowHeight="13.5"/>
  <cols>
    <col min="1" max="1" width="8.25" style="147" customWidth="1"/>
    <col min="2" max="2" width="15.5" style="147" customWidth="1"/>
    <col min="3" max="3" width="13.75" style="147" customWidth="1"/>
    <col min="4" max="4" width="17.75" style="147" customWidth="1"/>
    <col min="5" max="5" width="17.5" style="147" customWidth="1"/>
    <col min="6" max="6" width="12.75" style="147" customWidth="1"/>
    <col min="7" max="7" width="12.375" style="147" customWidth="1"/>
    <col min="8" max="8" width="5" style="147" customWidth="1"/>
    <col min="9" max="9" width="3.625" style="147" customWidth="1"/>
    <col min="10" max="10" width="10" style="147" customWidth="1"/>
    <col min="11" max="11" width="1" style="147" customWidth="1"/>
    <col min="12" max="12" width="2.5" style="147" customWidth="1"/>
    <col min="13" max="16384" width="9" style="147"/>
  </cols>
  <sheetData>
    <row r="1" spans="1:11" ht="42" customHeight="1">
      <c r="A1" s="787" t="s">
        <v>513</v>
      </c>
      <c r="B1" s="788"/>
      <c r="C1" s="94"/>
      <c r="D1" s="94"/>
      <c r="E1" s="94"/>
      <c r="F1" s="94"/>
      <c r="G1" s="94"/>
      <c r="H1" s="94"/>
      <c r="I1" s="94"/>
      <c r="J1" s="94"/>
    </row>
    <row r="2" spans="1:11" ht="23.25" customHeight="1">
      <c r="A2" s="439"/>
      <c r="B2" s="141" t="s">
        <v>59</v>
      </c>
      <c r="C2" s="94"/>
      <c r="D2" s="94"/>
      <c r="E2" s="94"/>
      <c r="F2" s="94"/>
      <c r="G2" s="94"/>
      <c r="H2" s="94"/>
      <c r="I2" s="94"/>
      <c r="J2" s="78" t="s">
        <v>60</v>
      </c>
    </row>
    <row r="3" spans="1:11" ht="39" customHeight="1">
      <c r="A3" s="729" t="s">
        <v>85</v>
      </c>
      <c r="B3" s="729"/>
      <c r="C3" s="729"/>
      <c r="D3" s="729"/>
      <c r="E3" s="729"/>
      <c r="F3" s="729"/>
      <c r="G3" s="729"/>
      <c r="H3" s="729"/>
      <c r="I3" s="729"/>
      <c r="J3" s="729"/>
    </row>
    <row r="4" spans="1:11" ht="17.25">
      <c r="A4" s="440"/>
      <c r="B4" s="440"/>
      <c r="C4" s="440"/>
      <c r="D4" s="440"/>
      <c r="E4" s="440"/>
      <c r="F4" s="440"/>
      <c r="G4" s="440"/>
      <c r="H4" s="440"/>
      <c r="I4" s="440"/>
      <c r="J4" s="440"/>
    </row>
    <row r="5" spans="1:11" ht="30" customHeight="1">
      <c r="A5" s="440"/>
      <c r="B5" s="441" t="s">
        <v>62</v>
      </c>
      <c r="C5" s="541"/>
      <c r="D5" s="542"/>
      <c r="E5" s="542"/>
      <c r="F5" s="542"/>
      <c r="G5" s="542"/>
      <c r="H5" s="542"/>
      <c r="I5" s="542"/>
      <c r="J5" s="543"/>
    </row>
    <row r="6" spans="1:11" ht="30" customHeight="1">
      <c r="A6" s="94"/>
      <c r="B6" s="442" t="s">
        <v>63</v>
      </c>
      <c r="C6" s="762" t="s">
        <v>64</v>
      </c>
      <c r="D6" s="762"/>
      <c r="E6" s="762"/>
      <c r="F6" s="762"/>
      <c r="G6" s="762"/>
      <c r="H6" s="762"/>
      <c r="I6" s="762"/>
      <c r="J6" s="762"/>
      <c r="K6" s="443"/>
    </row>
    <row r="7" spans="1:11" ht="29.25" customHeight="1">
      <c r="A7" s="94"/>
      <c r="B7" s="784" t="s">
        <v>86</v>
      </c>
      <c r="C7" s="765" t="s">
        <v>69</v>
      </c>
      <c r="D7" s="762"/>
      <c r="E7" s="762"/>
      <c r="F7" s="762"/>
      <c r="G7" s="762"/>
      <c r="H7" s="762"/>
      <c r="I7" s="762"/>
      <c r="J7" s="762"/>
      <c r="K7" s="443"/>
    </row>
    <row r="8" spans="1:11" ht="39.950000000000003" customHeight="1">
      <c r="A8" s="94"/>
      <c r="B8" s="785"/>
      <c r="C8" s="106" t="s">
        <v>70</v>
      </c>
      <c r="D8" s="106" t="s">
        <v>71</v>
      </c>
      <c r="E8" s="770" t="s">
        <v>72</v>
      </c>
      <c r="F8" s="770"/>
      <c r="G8" s="770"/>
      <c r="H8" s="771" t="s">
        <v>73</v>
      </c>
      <c r="I8" s="771"/>
      <c r="J8" s="446" t="s">
        <v>74</v>
      </c>
      <c r="K8" s="447"/>
    </row>
    <row r="9" spans="1:11" ht="39.950000000000003" customHeight="1">
      <c r="A9" s="94"/>
      <c r="B9" s="785"/>
      <c r="C9" s="448"/>
      <c r="D9" s="448"/>
      <c r="E9" s="770"/>
      <c r="F9" s="770"/>
      <c r="G9" s="770"/>
      <c r="H9" s="449"/>
      <c r="I9" s="445" t="s">
        <v>75</v>
      </c>
      <c r="J9" s="449"/>
    </row>
    <row r="10" spans="1:11" ht="39.950000000000003" customHeight="1">
      <c r="A10" s="94"/>
      <c r="B10" s="785"/>
      <c r="C10" s="448"/>
      <c r="D10" s="448"/>
      <c r="E10" s="770"/>
      <c r="F10" s="770"/>
      <c r="G10" s="770"/>
      <c r="H10" s="449"/>
      <c r="I10" s="445" t="s">
        <v>75</v>
      </c>
      <c r="J10" s="449"/>
      <c r="K10" s="447"/>
    </row>
    <row r="11" spans="1:11" ht="39.950000000000003" customHeight="1">
      <c r="A11" s="94"/>
      <c r="B11" s="785"/>
      <c r="C11" s="448"/>
      <c r="D11" s="448"/>
      <c r="E11" s="770"/>
      <c r="F11" s="770"/>
      <c r="G11" s="770"/>
      <c r="H11" s="449"/>
      <c r="I11" s="445" t="s">
        <v>75</v>
      </c>
      <c r="J11" s="449"/>
      <c r="K11" s="447"/>
    </row>
    <row r="12" spans="1:11" ht="29.25" customHeight="1">
      <c r="A12" s="94"/>
      <c r="B12" s="785"/>
      <c r="C12" s="767" t="s">
        <v>76</v>
      </c>
      <c r="D12" s="768"/>
      <c r="E12" s="768"/>
      <c r="F12" s="768"/>
      <c r="G12" s="768"/>
      <c r="H12" s="768"/>
      <c r="I12" s="768"/>
      <c r="J12" s="769"/>
    </row>
    <row r="13" spans="1:11" ht="39.950000000000003" customHeight="1">
      <c r="A13" s="94"/>
      <c r="B13" s="785"/>
      <c r="C13" s="106" t="s">
        <v>70</v>
      </c>
      <c r="D13" s="106" t="s">
        <v>71</v>
      </c>
      <c r="E13" s="770" t="s">
        <v>72</v>
      </c>
      <c r="F13" s="770"/>
      <c r="G13" s="770"/>
      <c r="H13" s="771" t="s">
        <v>73</v>
      </c>
      <c r="I13" s="771"/>
      <c r="J13" s="446" t="s">
        <v>74</v>
      </c>
    </row>
    <row r="14" spans="1:11" ht="39.950000000000003" customHeight="1">
      <c r="A14" s="94"/>
      <c r="B14" s="785"/>
      <c r="C14" s="448"/>
      <c r="D14" s="448"/>
      <c r="E14" s="770"/>
      <c r="F14" s="770"/>
      <c r="G14" s="770"/>
      <c r="H14" s="449"/>
      <c r="I14" s="445" t="s">
        <v>75</v>
      </c>
      <c r="J14" s="449"/>
      <c r="K14" s="443"/>
    </row>
    <row r="15" spans="1:11" ht="39.950000000000003" customHeight="1">
      <c r="A15" s="94"/>
      <c r="B15" s="785"/>
      <c r="C15" s="448"/>
      <c r="D15" s="448"/>
      <c r="E15" s="770"/>
      <c r="F15" s="770"/>
      <c r="G15" s="770"/>
      <c r="H15" s="449"/>
      <c r="I15" s="445" t="s">
        <v>75</v>
      </c>
      <c r="J15" s="449"/>
    </row>
    <row r="16" spans="1:11" ht="39.950000000000003" customHeight="1">
      <c r="A16" s="94"/>
      <c r="B16" s="786"/>
      <c r="C16" s="448"/>
      <c r="D16" s="448"/>
      <c r="E16" s="770"/>
      <c r="F16" s="770"/>
      <c r="G16" s="770"/>
      <c r="H16" s="449"/>
      <c r="I16" s="445" t="s">
        <v>75</v>
      </c>
      <c r="J16" s="449"/>
    </row>
    <row r="17" spans="1:12" ht="13.5" customHeight="1">
      <c r="A17" s="94"/>
      <c r="B17" s="717" t="s">
        <v>77</v>
      </c>
      <c r="C17" s="777" t="s">
        <v>83</v>
      </c>
      <c r="D17" s="778"/>
      <c r="E17" s="778"/>
      <c r="F17" s="778"/>
      <c r="G17" s="779"/>
      <c r="H17" s="541" t="s">
        <v>78</v>
      </c>
      <c r="I17" s="542"/>
      <c r="J17" s="543"/>
    </row>
    <row r="18" spans="1:12" ht="35.25" customHeight="1">
      <c r="A18" s="94"/>
      <c r="B18" s="776"/>
      <c r="C18" s="780"/>
      <c r="D18" s="707"/>
      <c r="E18" s="707"/>
      <c r="F18" s="707"/>
      <c r="G18" s="781"/>
      <c r="H18" s="782"/>
      <c r="I18" s="783"/>
      <c r="J18" s="708"/>
    </row>
    <row r="19" spans="1:12">
      <c r="A19" s="94"/>
      <c r="B19" s="94"/>
      <c r="C19" s="94"/>
      <c r="D19" s="94"/>
      <c r="E19" s="94"/>
      <c r="F19" s="94"/>
      <c r="G19" s="94"/>
      <c r="H19" s="94"/>
      <c r="I19" s="94"/>
      <c r="J19" s="94"/>
    </row>
    <row r="20" spans="1:12" ht="24.75" customHeight="1">
      <c r="A20" s="94"/>
      <c r="B20" s="450" t="s">
        <v>79</v>
      </c>
      <c r="C20" s="450"/>
      <c r="D20" s="450"/>
      <c r="E20" s="450"/>
      <c r="F20" s="450"/>
      <c r="G20" s="450"/>
      <c r="H20" s="450"/>
      <c r="I20" s="450"/>
      <c r="J20" s="450"/>
      <c r="K20" s="73"/>
      <c r="L20" s="73"/>
    </row>
    <row r="21" spans="1:12" ht="51.75" customHeight="1">
      <c r="A21" s="94"/>
      <c r="B21" s="772" t="s">
        <v>80</v>
      </c>
      <c r="C21" s="772"/>
      <c r="D21" s="772"/>
      <c r="E21" s="772"/>
      <c r="F21" s="772"/>
      <c r="G21" s="772"/>
      <c r="H21" s="772"/>
      <c r="I21" s="772"/>
      <c r="J21" s="772"/>
      <c r="K21" s="73"/>
      <c r="L21" s="73"/>
    </row>
    <row r="22" spans="1:12" ht="35.25" customHeight="1">
      <c r="A22" s="94"/>
      <c r="B22" s="772" t="s">
        <v>81</v>
      </c>
      <c r="C22" s="772"/>
      <c r="D22" s="772"/>
      <c r="E22" s="772"/>
      <c r="F22" s="772"/>
      <c r="G22" s="772"/>
      <c r="H22" s="772"/>
      <c r="I22" s="772"/>
      <c r="J22" s="772"/>
      <c r="K22" s="73"/>
      <c r="L22" s="73"/>
    </row>
    <row r="23" spans="1:12" ht="36" customHeight="1">
      <c r="A23" s="94"/>
      <c r="B23" s="773" t="s">
        <v>82</v>
      </c>
      <c r="C23" s="773"/>
      <c r="D23" s="773"/>
      <c r="E23" s="773"/>
      <c r="F23" s="773"/>
      <c r="G23" s="773"/>
      <c r="H23" s="773"/>
      <c r="I23" s="773"/>
      <c r="J23" s="773"/>
      <c r="K23" s="73"/>
      <c r="L23" s="73"/>
    </row>
    <row r="24" spans="1:12">
      <c r="B24" s="774"/>
      <c r="C24" s="774"/>
      <c r="D24" s="774"/>
      <c r="E24" s="774"/>
      <c r="F24" s="774"/>
      <c r="G24" s="774"/>
      <c r="H24" s="774"/>
      <c r="I24" s="774"/>
      <c r="J24" s="774"/>
    </row>
    <row r="25" spans="1:12">
      <c r="B25" s="73"/>
    </row>
  </sheetData>
  <mergeCells count="25">
    <mergeCell ref="B21:J21"/>
    <mergeCell ref="H13:I13"/>
    <mergeCell ref="B22:J22"/>
    <mergeCell ref="B23:J23"/>
    <mergeCell ref="B24:J24"/>
    <mergeCell ref="E14:G14"/>
    <mergeCell ref="E15:G15"/>
    <mergeCell ref="E16:G16"/>
    <mergeCell ref="B17:B18"/>
    <mergeCell ref="C17:G18"/>
    <mergeCell ref="H17:J17"/>
    <mergeCell ref="A1:B1"/>
    <mergeCell ref="A3:J3"/>
    <mergeCell ref="C5:J5"/>
    <mergeCell ref="C6:J6"/>
    <mergeCell ref="H18:J18"/>
    <mergeCell ref="B7:B16"/>
    <mergeCell ref="C7:J7"/>
    <mergeCell ref="E8:G8"/>
    <mergeCell ref="H8:I8"/>
    <mergeCell ref="E9:G9"/>
    <mergeCell ref="E10:G10"/>
    <mergeCell ref="E11:G11"/>
    <mergeCell ref="C12:J12"/>
    <mergeCell ref="E13:G13"/>
  </mergeCells>
  <phoneticPr fontId="19"/>
  <pageMargins left="0.25" right="0.25" top="0.75" bottom="0.75" header="0.3" footer="0.3"/>
  <pageSetup paperSize="9" scale="82" orientation="portrait" r:id="rId1"/>
</worksheet>
</file>

<file path=docProps/app.xml><?xml version="1.0" encoding="utf-8"?>
<Properties xmlns="http://schemas.openxmlformats.org/officeDocument/2006/extended-properties" xmlns:vt="http://schemas.openxmlformats.org/officeDocument/2006/docPropsVTypes">
  <Template/>
  <Pages>0</Pages>
  <DocSecurity>0</DocSecurity>
  <ScaleCrop>false</ScaleCrop>
  <HeadingPairs>
    <vt:vector size="4" baseType="variant">
      <vt:variant>
        <vt:lpstr>ワークシート</vt:lpstr>
      </vt:variant>
      <vt:variant>
        <vt:i4>20</vt:i4>
      </vt:variant>
      <vt:variant>
        <vt:lpstr>名前付き一覧</vt:lpstr>
      </vt:variant>
      <vt:variant>
        <vt:i4>16</vt:i4>
      </vt:variant>
    </vt:vector>
  </HeadingPairs>
  <TitlesOfParts>
    <vt:vector size="36" baseType="lpstr">
      <vt:lpstr>５４地域移行支援体制加算（入所）</vt:lpstr>
      <vt:lpstr>５５高次脳機能障害者支援体制加算</vt:lpstr>
      <vt:lpstr>５６入浴支援加算（生活介護）</vt:lpstr>
      <vt:lpstr>５７栄養改善加算（生活介護）</vt:lpstr>
      <vt:lpstr>５８通院等支援加算</vt:lpstr>
      <vt:lpstr>５９障害者支援施設等感染対策向上加算</vt:lpstr>
      <vt:lpstr>６０ピアサポート実施加算（自立訓練・就労継続B型）</vt:lpstr>
      <vt:lpstr>60-1ピアサポート実施加算（GH）</vt:lpstr>
      <vt:lpstr>60-2退去後ピアサポート実施加算（GH）</vt:lpstr>
      <vt:lpstr>60-3ピアサポート実施体制 (相談)</vt:lpstr>
      <vt:lpstr>６１地域体制強化共同支援加算</vt:lpstr>
      <vt:lpstr>６２地域生活支援拠点等機能強化加算</vt:lpstr>
      <vt:lpstr>63日中活動支援加算（医療型短期入所のみ）</vt:lpstr>
      <vt:lpstr>６４居住支援連携体制加算（一般相談）</vt:lpstr>
      <vt:lpstr>６５自立生活支援加算（Ⅲ）（GH）</vt:lpstr>
      <vt:lpstr>６５－１自立生活支援加算Ⅲ（GH)</vt:lpstr>
      <vt:lpstr>６６人員配置体制加算</vt:lpstr>
      <vt:lpstr>６６－１人員配置体制加算</vt:lpstr>
      <vt:lpstr>６６－１人員配置体制加算（記載例）</vt:lpstr>
      <vt:lpstr>67目標工賃達成加算</vt:lpstr>
      <vt:lpstr>'５６入浴支援加算（生活介護）'!Print_Area</vt:lpstr>
      <vt:lpstr>'５７栄養改善加算（生活介護）'!Print_Area</vt:lpstr>
      <vt:lpstr>'５８通院等支援加算'!Print_Area</vt:lpstr>
      <vt:lpstr>'60-1ピアサポート実施加算（GH）'!Print_Area</vt:lpstr>
      <vt:lpstr>'60-2退去後ピアサポート実施加算（GH）'!Print_Area</vt:lpstr>
      <vt:lpstr>'60-3ピアサポート実施体制 (相談)'!Print_Area</vt:lpstr>
      <vt:lpstr>'６０ピアサポート実施加算（自立訓練・就労継続B型）'!Print_Area</vt:lpstr>
      <vt:lpstr>'６１地域体制強化共同支援加算'!Print_Area</vt:lpstr>
      <vt:lpstr>'６２地域生活支援拠点等機能強化加算'!Print_Area</vt:lpstr>
      <vt:lpstr>'６４居住支援連携体制加算（一般相談）'!Print_Area</vt:lpstr>
      <vt:lpstr>'６５－１自立生活支援加算Ⅲ（GH)'!Print_Area</vt:lpstr>
      <vt:lpstr>'６５自立生活支援加算（Ⅲ）（GH）'!Print_Area</vt:lpstr>
      <vt:lpstr>'６６－１人員配置体制加算'!Print_Area</vt:lpstr>
      <vt:lpstr>'６６－１人員配置体制加算（記載例）'!Print_Area</vt:lpstr>
      <vt:lpstr>'６６人員配置体制加算'!Print_Area</vt:lpstr>
      <vt:lpstr>'67目標工賃達成加算'!Print_Area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