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veryone\Desktop\DX\犬の登録、済票交付オンライン化\"/>
    </mc:Choice>
  </mc:AlternateContent>
  <xr:revisionPtr revIDLastSave="0" documentId="13_ncr:1_{DBA36D63-B811-4E59-8667-1A33D5CA7159}" xr6:coauthVersionLast="47" xr6:coauthVersionMax="47" xr10:uidLastSave="{00000000-0000-0000-0000-000000000000}"/>
  <bookViews>
    <workbookView xWindow="-120" yWindow="-120" windowWidth="20730" windowHeight="11040" xr2:uid="{F720196D-2A14-488A-A549-3105AACF3109}"/>
  </bookViews>
  <sheets>
    <sheet name="入力シート" sheetId="2" r:id="rId1"/>
    <sheet name="入力項目説明書" sheetId="4" r:id="rId2"/>
    <sheet name="様式シート(入力不要)" sheetId="1" r:id="rId3"/>
    <sheet name="申請書別紙シート(入力不要)" sheetId="3" r:id="rId4"/>
  </sheets>
  <definedNames>
    <definedName name="_xlnm.Print_Area" localSheetId="3">'申請書別紙シート(入力不要)'!$A$1:$I$201</definedName>
    <definedName name="_xlnm.Print_Area" localSheetId="2">'様式シート(入力不要)'!$A$1:$H$23</definedName>
    <definedName name="_xlnm.Print_Titles" localSheetId="3">'申請書別紙シート(入力不要)'!$1:$1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2" l="1"/>
  <c r="F9" i="1"/>
  <c r="F8" i="1"/>
  <c r="F7" i="1"/>
  <c r="F6" i="1"/>
  <c r="I201" i="3"/>
  <c r="G201" i="3"/>
  <c r="C201" i="3"/>
  <c r="I200" i="3"/>
  <c r="E200" i="3"/>
  <c r="C200" i="3"/>
  <c r="G199" i="3"/>
  <c r="C199" i="3"/>
  <c r="I198" i="3"/>
  <c r="G198" i="3"/>
  <c r="E198" i="3"/>
  <c r="C198" i="3"/>
  <c r="A198" i="3"/>
  <c r="I197" i="3"/>
  <c r="G197" i="3"/>
  <c r="C197" i="3"/>
  <c r="I196" i="3"/>
  <c r="E196" i="3"/>
  <c r="C196" i="3"/>
  <c r="G195" i="3"/>
  <c r="C195" i="3"/>
  <c r="I194" i="3"/>
  <c r="G194" i="3"/>
  <c r="E194" i="3"/>
  <c r="C194" i="3"/>
  <c r="A194" i="3"/>
  <c r="I193" i="3"/>
  <c r="G193" i="3"/>
  <c r="C193" i="3"/>
  <c r="I192" i="3"/>
  <c r="E192" i="3"/>
  <c r="C192" i="3"/>
  <c r="G191" i="3"/>
  <c r="C191" i="3"/>
  <c r="I190" i="3"/>
  <c r="G190" i="3"/>
  <c r="E190" i="3"/>
  <c r="C190" i="3"/>
  <c r="A190" i="3"/>
  <c r="I189" i="3"/>
  <c r="G189" i="3"/>
  <c r="C189" i="3"/>
  <c r="I188" i="3"/>
  <c r="E188" i="3"/>
  <c r="C188" i="3"/>
  <c r="G187" i="3"/>
  <c r="C187" i="3"/>
  <c r="I186" i="3"/>
  <c r="G186" i="3"/>
  <c r="E186" i="3"/>
  <c r="C186" i="3"/>
  <c r="A186" i="3"/>
  <c r="I185" i="3"/>
  <c r="G185" i="3"/>
  <c r="C185" i="3"/>
  <c r="I184" i="3"/>
  <c r="E184" i="3"/>
  <c r="C184" i="3"/>
  <c r="G183" i="3"/>
  <c r="C183" i="3"/>
  <c r="I182" i="3"/>
  <c r="G182" i="3"/>
  <c r="E182" i="3"/>
  <c r="C182" i="3"/>
  <c r="A182" i="3"/>
  <c r="I181" i="3"/>
  <c r="G181" i="3"/>
  <c r="C181" i="3"/>
  <c r="I180" i="3"/>
  <c r="E180" i="3"/>
  <c r="C180" i="3"/>
  <c r="G179" i="3"/>
  <c r="C179" i="3"/>
  <c r="I178" i="3"/>
  <c r="G178" i="3"/>
  <c r="E178" i="3"/>
  <c r="C178" i="3"/>
  <c r="A178" i="3"/>
  <c r="I177" i="3"/>
  <c r="G177" i="3"/>
  <c r="C177" i="3"/>
  <c r="I176" i="3"/>
  <c r="E176" i="3"/>
  <c r="C176" i="3"/>
  <c r="G175" i="3"/>
  <c r="C175" i="3"/>
  <c r="I174" i="3"/>
  <c r="G174" i="3"/>
  <c r="E174" i="3"/>
  <c r="C174" i="3"/>
  <c r="A174" i="3"/>
  <c r="I173" i="3"/>
  <c r="G173" i="3"/>
  <c r="C173" i="3"/>
  <c r="I172" i="3"/>
  <c r="E172" i="3"/>
  <c r="C172" i="3"/>
  <c r="G171" i="3"/>
  <c r="C171" i="3"/>
  <c r="I170" i="3"/>
  <c r="G170" i="3"/>
  <c r="E170" i="3"/>
  <c r="C170" i="3"/>
  <c r="A170" i="3"/>
  <c r="I169" i="3"/>
  <c r="G169" i="3"/>
  <c r="C169" i="3"/>
  <c r="I168" i="3"/>
  <c r="E168" i="3"/>
  <c r="C168" i="3"/>
  <c r="G167" i="3"/>
  <c r="C167" i="3"/>
  <c r="I166" i="3"/>
  <c r="G166" i="3"/>
  <c r="E166" i="3"/>
  <c r="C166" i="3"/>
  <c r="A166" i="3"/>
  <c r="I165" i="3"/>
  <c r="G165" i="3"/>
  <c r="C165" i="3"/>
  <c r="I164" i="3"/>
  <c r="E164" i="3"/>
  <c r="C164" i="3"/>
  <c r="G163" i="3"/>
  <c r="C163" i="3"/>
  <c r="I162" i="3"/>
  <c r="G162" i="3"/>
  <c r="E162" i="3"/>
  <c r="C162" i="3"/>
  <c r="A162" i="3"/>
  <c r="I161" i="3"/>
  <c r="G161" i="3"/>
  <c r="C161" i="3"/>
  <c r="I160" i="3"/>
  <c r="E160" i="3"/>
  <c r="C160" i="3"/>
  <c r="G159" i="3"/>
  <c r="C159" i="3"/>
  <c r="I158" i="3"/>
  <c r="G158" i="3"/>
  <c r="E158" i="3"/>
  <c r="C158" i="3"/>
  <c r="A158" i="3"/>
  <c r="I157" i="3"/>
  <c r="G157" i="3"/>
  <c r="C157" i="3"/>
  <c r="I156" i="3"/>
  <c r="E156" i="3"/>
  <c r="C156" i="3"/>
  <c r="G155" i="3"/>
  <c r="C155" i="3"/>
  <c r="I154" i="3"/>
  <c r="G154" i="3"/>
  <c r="E154" i="3"/>
  <c r="C154" i="3"/>
  <c r="A154" i="3"/>
  <c r="I153" i="3"/>
  <c r="G153" i="3"/>
  <c r="C153" i="3"/>
  <c r="I152" i="3"/>
  <c r="E152" i="3"/>
  <c r="C152" i="3"/>
  <c r="G151" i="3"/>
  <c r="C151" i="3"/>
  <c r="I150" i="3"/>
  <c r="G150" i="3"/>
  <c r="E150" i="3"/>
  <c r="C150" i="3"/>
  <c r="A150" i="3"/>
  <c r="I149" i="3"/>
  <c r="G149" i="3"/>
  <c r="C149" i="3"/>
  <c r="I148" i="3"/>
  <c r="E148" i="3"/>
  <c r="C148" i="3"/>
  <c r="G147" i="3"/>
  <c r="C147" i="3"/>
  <c r="I146" i="3"/>
  <c r="G146" i="3"/>
  <c r="E146" i="3"/>
  <c r="C146" i="3"/>
  <c r="A146" i="3"/>
  <c r="I145" i="3"/>
  <c r="G145" i="3"/>
  <c r="C145" i="3"/>
  <c r="I144" i="3"/>
  <c r="E144" i="3"/>
  <c r="C144" i="3"/>
  <c r="G143" i="3"/>
  <c r="C143" i="3"/>
  <c r="I142" i="3"/>
  <c r="G142" i="3"/>
  <c r="E142" i="3"/>
  <c r="C142" i="3"/>
  <c r="A142" i="3"/>
  <c r="I141" i="3"/>
  <c r="G141" i="3"/>
  <c r="C141" i="3"/>
  <c r="I140" i="3"/>
  <c r="E140" i="3"/>
  <c r="C140" i="3"/>
  <c r="G139" i="3"/>
  <c r="C139" i="3"/>
  <c r="I138" i="3"/>
  <c r="G138" i="3"/>
  <c r="E138" i="3"/>
  <c r="C138" i="3"/>
  <c r="A138" i="3"/>
  <c r="I137" i="3"/>
  <c r="G137" i="3"/>
  <c r="C137" i="3"/>
  <c r="I136" i="3"/>
  <c r="E136" i="3"/>
  <c r="C136" i="3"/>
  <c r="G135" i="3"/>
  <c r="C135" i="3"/>
  <c r="I134" i="3"/>
  <c r="G134" i="3"/>
  <c r="E134" i="3"/>
  <c r="C134" i="3"/>
  <c r="A134" i="3"/>
  <c r="I133" i="3"/>
  <c r="G133" i="3"/>
  <c r="C133" i="3"/>
  <c r="I132" i="3"/>
  <c r="E132" i="3"/>
  <c r="C132" i="3"/>
  <c r="G131" i="3"/>
  <c r="C131" i="3"/>
  <c r="I130" i="3"/>
  <c r="G130" i="3"/>
  <c r="E130" i="3"/>
  <c r="C130" i="3"/>
  <c r="A130" i="3"/>
  <c r="I129" i="3"/>
  <c r="G129" i="3"/>
  <c r="C129" i="3"/>
  <c r="I128" i="3"/>
  <c r="E128" i="3"/>
  <c r="C128" i="3"/>
  <c r="G127" i="3"/>
  <c r="C127" i="3"/>
  <c r="I126" i="3"/>
  <c r="G126" i="3"/>
  <c r="E126" i="3"/>
  <c r="C126" i="3"/>
  <c r="A126" i="3"/>
  <c r="I125" i="3"/>
  <c r="G125" i="3"/>
  <c r="C125" i="3"/>
  <c r="I124" i="3"/>
  <c r="E124" i="3"/>
  <c r="C124" i="3"/>
  <c r="G123" i="3"/>
  <c r="C123" i="3"/>
  <c r="I122" i="3"/>
  <c r="G122" i="3"/>
  <c r="E122" i="3"/>
  <c r="C122" i="3"/>
  <c r="A122" i="3"/>
  <c r="I121" i="3"/>
  <c r="G121" i="3"/>
  <c r="C121" i="3"/>
  <c r="I120" i="3"/>
  <c r="E120" i="3"/>
  <c r="C120" i="3"/>
  <c r="G119" i="3"/>
  <c r="C119" i="3"/>
  <c r="I118" i="3"/>
  <c r="G118" i="3"/>
  <c r="E118" i="3"/>
  <c r="C118" i="3"/>
  <c r="A118" i="3"/>
  <c r="I117" i="3"/>
  <c r="G117" i="3"/>
  <c r="C117" i="3"/>
  <c r="I116" i="3"/>
  <c r="E116" i="3"/>
  <c r="C116" i="3"/>
  <c r="G115" i="3"/>
  <c r="C115" i="3"/>
  <c r="I114" i="3"/>
  <c r="G114" i="3"/>
  <c r="E114" i="3"/>
  <c r="C114" i="3"/>
  <c r="A114" i="3"/>
  <c r="I113" i="3"/>
  <c r="G113" i="3"/>
  <c r="C113" i="3"/>
  <c r="I112" i="3"/>
  <c r="E112" i="3"/>
  <c r="C112" i="3"/>
  <c r="G111" i="3"/>
  <c r="C111" i="3"/>
  <c r="I110" i="3"/>
  <c r="G110" i="3"/>
  <c r="E110" i="3"/>
  <c r="C110" i="3"/>
  <c r="A110" i="3"/>
  <c r="I109" i="3"/>
  <c r="G109" i="3"/>
  <c r="C109" i="3"/>
  <c r="I108" i="3"/>
  <c r="E108" i="3"/>
  <c r="C108" i="3"/>
  <c r="G107" i="3"/>
  <c r="C107" i="3"/>
  <c r="I106" i="3"/>
  <c r="G106" i="3"/>
  <c r="E106" i="3"/>
  <c r="C106" i="3"/>
  <c r="A106" i="3"/>
  <c r="I105" i="3"/>
  <c r="G105" i="3"/>
  <c r="C105" i="3"/>
  <c r="I104" i="3"/>
  <c r="E104" i="3"/>
  <c r="C104" i="3"/>
  <c r="G103" i="3"/>
  <c r="C103" i="3"/>
  <c r="I102" i="3"/>
  <c r="G102" i="3"/>
  <c r="E102" i="3"/>
  <c r="C102" i="3"/>
  <c r="A102" i="3"/>
  <c r="I101" i="3"/>
  <c r="G101" i="3"/>
  <c r="C101" i="3"/>
  <c r="I100" i="3"/>
  <c r="E100" i="3"/>
  <c r="C100" i="3"/>
  <c r="G99" i="3"/>
  <c r="C99" i="3"/>
  <c r="I98" i="3"/>
  <c r="G98" i="3"/>
  <c r="E98" i="3"/>
  <c r="C98" i="3"/>
  <c r="A98" i="3"/>
  <c r="I97" i="3"/>
  <c r="G97" i="3"/>
  <c r="C97" i="3"/>
  <c r="I96" i="3"/>
  <c r="E96" i="3"/>
  <c r="C96" i="3"/>
  <c r="G95" i="3"/>
  <c r="C95" i="3"/>
  <c r="I94" i="3"/>
  <c r="G94" i="3"/>
  <c r="E94" i="3"/>
  <c r="C94" i="3"/>
  <c r="A94" i="3"/>
  <c r="I93" i="3"/>
  <c r="G93" i="3"/>
  <c r="C93" i="3"/>
  <c r="I92" i="3"/>
  <c r="E92" i="3"/>
  <c r="C92" i="3"/>
  <c r="G91" i="3"/>
  <c r="C91" i="3"/>
  <c r="I90" i="3"/>
  <c r="G90" i="3"/>
  <c r="E90" i="3"/>
  <c r="C90" i="3"/>
  <c r="A90" i="3"/>
  <c r="I89" i="3"/>
  <c r="G89" i="3"/>
  <c r="C89" i="3"/>
  <c r="I88" i="3"/>
  <c r="E88" i="3"/>
  <c r="C88" i="3"/>
  <c r="G87" i="3"/>
  <c r="C87" i="3"/>
  <c r="I86" i="3"/>
  <c r="G86" i="3"/>
  <c r="E86" i="3"/>
  <c r="C86" i="3"/>
  <c r="A86" i="3"/>
  <c r="I85" i="3"/>
  <c r="G85" i="3"/>
  <c r="C85" i="3"/>
  <c r="I84" i="3"/>
  <c r="E84" i="3"/>
  <c r="C84" i="3"/>
  <c r="G83" i="3"/>
  <c r="C83" i="3"/>
  <c r="I82" i="3"/>
  <c r="G82" i="3"/>
  <c r="E82" i="3"/>
  <c r="C82" i="3"/>
  <c r="A82" i="3"/>
  <c r="I81" i="3"/>
  <c r="G81" i="3"/>
  <c r="C81" i="3"/>
  <c r="I80" i="3"/>
  <c r="E80" i="3"/>
  <c r="C80" i="3"/>
  <c r="G79" i="3"/>
  <c r="C79" i="3"/>
  <c r="I78" i="3"/>
  <c r="G78" i="3"/>
  <c r="E78" i="3"/>
  <c r="C78" i="3"/>
  <c r="A78" i="3"/>
  <c r="I77" i="3"/>
  <c r="G77" i="3"/>
  <c r="C77" i="3"/>
  <c r="I76" i="3"/>
  <c r="E76" i="3"/>
  <c r="C76" i="3"/>
  <c r="G75" i="3"/>
  <c r="C75" i="3"/>
  <c r="I74" i="3"/>
  <c r="G74" i="3"/>
  <c r="E74" i="3"/>
  <c r="C74" i="3"/>
  <c r="A74" i="3"/>
  <c r="I73" i="3"/>
  <c r="G73" i="3"/>
  <c r="C73" i="3"/>
  <c r="I72" i="3"/>
  <c r="E72" i="3"/>
  <c r="C72" i="3"/>
  <c r="G71" i="3"/>
  <c r="C71" i="3"/>
  <c r="I70" i="3"/>
  <c r="G70" i="3"/>
  <c r="E70" i="3"/>
  <c r="C70" i="3"/>
  <c r="A70" i="3"/>
  <c r="I69" i="3"/>
  <c r="G69" i="3"/>
  <c r="C69" i="3"/>
  <c r="I68" i="3"/>
  <c r="E68" i="3"/>
  <c r="C68" i="3"/>
  <c r="G67" i="3"/>
  <c r="C67" i="3"/>
  <c r="I66" i="3"/>
  <c r="G66" i="3"/>
  <c r="E66" i="3"/>
  <c r="C66" i="3"/>
  <c r="A66" i="3"/>
  <c r="I65" i="3"/>
  <c r="G65" i="3"/>
  <c r="C65" i="3"/>
  <c r="I64" i="3"/>
  <c r="E64" i="3"/>
  <c r="C64" i="3"/>
  <c r="G63" i="3"/>
  <c r="C63" i="3"/>
  <c r="I62" i="3"/>
  <c r="G62" i="3"/>
  <c r="E62" i="3"/>
  <c r="C62" i="3"/>
  <c r="A62" i="3"/>
  <c r="I61" i="3"/>
  <c r="G61" i="3"/>
  <c r="C61" i="3"/>
  <c r="I60" i="3"/>
  <c r="E60" i="3"/>
  <c r="C60" i="3"/>
  <c r="G59" i="3"/>
  <c r="C59" i="3"/>
  <c r="I58" i="3"/>
  <c r="G58" i="3"/>
  <c r="E58" i="3"/>
  <c r="C58" i="3"/>
  <c r="A58" i="3"/>
  <c r="I57" i="3"/>
  <c r="G57" i="3"/>
  <c r="C57" i="3"/>
  <c r="I56" i="3"/>
  <c r="E56" i="3"/>
  <c r="C56" i="3"/>
  <c r="G55" i="3"/>
  <c r="C55" i="3"/>
  <c r="I54" i="3"/>
  <c r="G54" i="3"/>
  <c r="E54" i="3"/>
  <c r="C54" i="3"/>
  <c r="A54" i="3"/>
  <c r="I53" i="3"/>
  <c r="G53" i="3"/>
  <c r="C53" i="3"/>
  <c r="I52" i="3"/>
  <c r="E52" i="3"/>
  <c r="C52" i="3"/>
  <c r="G51" i="3"/>
  <c r="C51" i="3"/>
  <c r="I50" i="3"/>
  <c r="G50" i="3"/>
  <c r="E50" i="3"/>
  <c r="C50" i="3"/>
  <c r="A50" i="3"/>
  <c r="I49" i="3"/>
  <c r="G49" i="3"/>
  <c r="C49" i="3"/>
  <c r="I48" i="3"/>
  <c r="E48" i="3"/>
  <c r="C48" i="3"/>
  <c r="G47" i="3"/>
  <c r="C47" i="3"/>
  <c r="I46" i="3"/>
  <c r="G46" i="3"/>
  <c r="E46" i="3"/>
  <c r="C46" i="3"/>
  <c r="A46" i="3"/>
  <c r="I45" i="3"/>
  <c r="G45" i="3"/>
  <c r="C45" i="3"/>
  <c r="I44" i="3"/>
  <c r="E44" i="3"/>
  <c r="C44" i="3"/>
  <c r="G43" i="3"/>
  <c r="C43" i="3"/>
  <c r="I42" i="3"/>
  <c r="G42" i="3"/>
  <c r="E42" i="3"/>
  <c r="C42" i="3"/>
  <c r="A42" i="3"/>
  <c r="I41" i="3"/>
  <c r="G41" i="3"/>
  <c r="C41" i="3"/>
  <c r="I40" i="3"/>
  <c r="E40" i="3"/>
  <c r="C40" i="3"/>
  <c r="G39" i="3"/>
  <c r="C39" i="3"/>
  <c r="I38" i="3"/>
  <c r="G38" i="3"/>
  <c r="E38" i="3"/>
  <c r="C38" i="3"/>
  <c r="A38" i="3"/>
  <c r="I37" i="3"/>
  <c r="G37" i="3"/>
  <c r="C37" i="3"/>
  <c r="I36" i="3"/>
  <c r="E36" i="3"/>
  <c r="C36" i="3"/>
  <c r="G35" i="3"/>
  <c r="C35" i="3"/>
  <c r="I34" i="3"/>
  <c r="G34" i="3"/>
  <c r="E34" i="3"/>
  <c r="C34" i="3"/>
  <c r="A34" i="3"/>
  <c r="I33" i="3"/>
  <c r="G33" i="3"/>
  <c r="C33" i="3"/>
  <c r="I32" i="3"/>
  <c r="E32" i="3"/>
  <c r="C32" i="3"/>
  <c r="G31" i="3"/>
  <c r="C31" i="3"/>
  <c r="I30" i="3"/>
  <c r="G30" i="3"/>
  <c r="E30" i="3"/>
  <c r="C30" i="3"/>
  <c r="A30" i="3"/>
  <c r="I29" i="3"/>
  <c r="G29" i="3"/>
  <c r="C29" i="3"/>
  <c r="I28" i="3"/>
  <c r="E28" i="3"/>
  <c r="C28" i="3"/>
  <c r="G27" i="3"/>
  <c r="C27" i="3"/>
  <c r="I26" i="3"/>
  <c r="G26" i="3"/>
  <c r="E26" i="3"/>
  <c r="C26" i="3"/>
  <c r="A26" i="3"/>
  <c r="I25" i="3"/>
  <c r="G25" i="3"/>
  <c r="C25" i="3"/>
  <c r="I24" i="3"/>
  <c r="E24" i="3"/>
  <c r="C24" i="3"/>
  <c r="G23" i="3"/>
  <c r="C23" i="3"/>
  <c r="I22" i="3"/>
  <c r="G22" i="3"/>
  <c r="E22" i="3"/>
  <c r="C22" i="3"/>
  <c r="A22" i="3"/>
  <c r="I21" i="3"/>
  <c r="G21" i="3"/>
  <c r="C21" i="3"/>
  <c r="I20" i="3"/>
  <c r="E20" i="3"/>
  <c r="C20" i="3"/>
  <c r="G19" i="3"/>
  <c r="C19" i="3"/>
  <c r="I18" i="3"/>
  <c r="G18" i="3"/>
  <c r="E18" i="3"/>
  <c r="C18" i="3"/>
  <c r="A18" i="3"/>
  <c r="I17" i="3"/>
  <c r="G17" i="3"/>
  <c r="C17" i="3"/>
  <c r="I16" i="3"/>
  <c r="E16" i="3"/>
  <c r="C16" i="3"/>
  <c r="G15" i="3"/>
  <c r="C15" i="3"/>
  <c r="I14" i="3"/>
  <c r="G14" i="3"/>
  <c r="E14" i="3"/>
  <c r="C14" i="3"/>
  <c r="A14" i="3"/>
  <c r="A2" i="3"/>
  <c r="I13" i="3"/>
  <c r="G13" i="3"/>
  <c r="C13" i="3"/>
  <c r="I12" i="3"/>
  <c r="E12" i="3"/>
  <c r="C12" i="3"/>
  <c r="G11" i="3"/>
  <c r="C11" i="3"/>
  <c r="I10" i="3"/>
  <c r="G10" i="3"/>
  <c r="E10" i="3"/>
  <c r="C10" i="3"/>
  <c r="A10" i="3"/>
  <c r="I9" i="3"/>
  <c r="G9" i="3"/>
  <c r="C9" i="3"/>
  <c r="I8" i="3"/>
  <c r="E8" i="3"/>
  <c r="C8" i="3"/>
  <c r="G7" i="3"/>
  <c r="C7" i="3"/>
  <c r="I6" i="3"/>
  <c r="G6" i="3"/>
  <c r="E6" i="3"/>
  <c r="A6" i="3"/>
  <c r="C6" i="3"/>
  <c r="I5" i="3"/>
  <c r="G5" i="3"/>
  <c r="I4" i="3"/>
  <c r="C2" i="3"/>
  <c r="I2" i="3"/>
  <c r="G3" i="3"/>
  <c r="G2" i="3"/>
  <c r="E4" i="3"/>
  <c r="E2" i="3"/>
  <c r="C5" i="3"/>
  <c r="C4" i="3"/>
  <c r="C3" i="3"/>
  <c r="E19" i="1"/>
  <c r="G19" i="1" s="1"/>
  <c r="E21" i="1"/>
  <c r="B3" i="1" s="1"/>
  <c r="E17" i="1"/>
  <c r="G17" i="1" s="1"/>
  <c r="B2" i="1" l="1"/>
  <c r="E2" i="1"/>
  <c r="E15" i="1"/>
  <c r="E13" i="1"/>
  <c r="B1" i="1" s="1"/>
  <c r="G15" i="1" l="1"/>
  <c r="E1" i="1"/>
  <c r="G13" i="1"/>
  <c r="E23" i="1"/>
  <c r="G23" i="1" l="1"/>
  <c r="J3" i="2" s="1"/>
</calcChain>
</file>

<file path=xl/sharedStrings.xml><?xml version="1.0" encoding="utf-8"?>
<sst xmlns="http://schemas.openxmlformats.org/spreadsheetml/2006/main" count="806" uniqueCount="102">
  <si>
    <t>犬の名前</t>
    <rPh sb="0" eb="1">
      <t>イヌ</t>
    </rPh>
    <rPh sb="2" eb="4">
      <t>ナマエ</t>
    </rPh>
    <phoneticPr fontId="1"/>
  </si>
  <si>
    <t>性別</t>
    <rPh sb="0" eb="2">
      <t>セイベツ</t>
    </rPh>
    <phoneticPr fontId="1"/>
  </si>
  <si>
    <t>毛色</t>
    <rPh sb="0" eb="2">
      <t>ケイロ</t>
    </rPh>
    <phoneticPr fontId="1"/>
  </si>
  <si>
    <t>種類</t>
    <rPh sb="0" eb="2">
      <t>シュルイ</t>
    </rPh>
    <phoneticPr fontId="1"/>
  </si>
  <si>
    <t>生年月日</t>
    <rPh sb="0" eb="4">
      <t>セイネンガッピ</t>
    </rPh>
    <phoneticPr fontId="1"/>
  </si>
  <si>
    <t>登録鑑札番号</t>
    <rPh sb="0" eb="2">
      <t>トウロク</t>
    </rPh>
    <rPh sb="2" eb="4">
      <t>カンサツ</t>
    </rPh>
    <rPh sb="4" eb="6">
      <t>バンゴウ</t>
    </rPh>
    <phoneticPr fontId="1"/>
  </si>
  <si>
    <t>マイクロチップ番号</t>
    <rPh sb="7" eb="9">
      <t>バンゴウ</t>
    </rPh>
    <phoneticPr fontId="1"/>
  </si>
  <si>
    <t>フリガナ</t>
    <phoneticPr fontId="1"/>
  </si>
  <si>
    <t>申請の種類</t>
    <rPh sb="0" eb="2">
      <t>シンセイ</t>
    </rPh>
    <rPh sb="3" eb="5">
      <t>シュルイ</t>
    </rPh>
    <phoneticPr fontId="1"/>
  </si>
  <si>
    <t>旧住所[引換]</t>
    <rPh sb="0" eb="1">
      <t>キュウ</t>
    </rPh>
    <rPh sb="1" eb="3">
      <t>ジュウショ</t>
    </rPh>
    <rPh sb="4" eb="6">
      <t>ヒキカエ</t>
    </rPh>
    <phoneticPr fontId="1"/>
  </si>
  <si>
    <t>旧所有者[引換]</t>
    <rPh sb="0" eb="1">
      <t>キュウ</t>
    </rPh>
    <rPh sb="1" eb="4">
      <t>ショユウシャ</t>
    </rPh>
    <rPh sb="5" eb="7">
      <t>ヒキカエ</t>
    </rPh>
    <phoneticPr fontId="1"/>
  </si>
  <si>
    <t>登録番号</t>
    <rPh sb="0" eb="2">
      <t>トウロク</t>
    </rPh>
    <rPh sb="2" eb="4">
      <t>バンゴウ</t>
    </rPh>
    <phoneticPr fontId="1"/>
  </si>
  <si>
    <t>済票番号</t>
    <rPh sb="0" eb="2">
      <t>ズミヒョウ</t>
    </rPh>
    <rPh sb="2" eb="4">
      <t>バンゴウ</t>
    </rPh>
    <phoneticPr fontId="1"/>
  </si>
  <si>
    <t>センター記入欄</t>
    <rPh sb="4" eb="6">
      <t>キニュウ</t>
    </rPh>
    <rPh sb="6" eb="7">
      <t>ラン</t>
    </rPh>
    <phoneticPr fontId="1"/>
  </si>
  <si>
    <t>再交付の理由
(紛失、き損、その他)</t>
    <rPh sb="0" eb="3">
      <t>サイコウフ</t>
    </rPh>
    <rPh sb="4" eb="6">
      <t>リユウ</t>
    </rPh>
    <rPh sb="8" eb="10">
      <t>フンシツ</t>
    </rPh>
    <rPh sb="12" eb="13">
      <t>ソン</t>
    </rPh>
    <rPh sb="16" eb="17">
      <t>タ</t>
    </rPh>
    <phoneticPr fontId="1"/>
  </si>
  <si>
    <t>再交付の理由(その他)
内容</t>
    <rPh sb="0" eb="3">
      <t>サイコウフ</t>
    </rPh>
    <rPh sb="4" eb="6">
      <t>リユウ</t>
    </rPh>
    <rPh sb="9" eb="10">
      <t>タ</t>
    </rPh>
    <rPh sb="12" eb="14">
      <t>ナイヨウ</t>
    </rPh>
    <phoneticPr fontId="1"/>
  </si>
  <si>
    <t>「登録鑑札の再交付又は引換交付」「注射済票の再交付」　のとき記入</t>
    <rPh sb="1" eb="5">
      <t>トウロクカンサツ</t>
    </rPh>
    <rPh sb="6" eb="9">
      <t>サイコウフ</t>
    </rPh>
    <rPh sb="9" eb="10">
      <t>マタ</t>
    </rPh>
    <rPh sb="11" eb="13">
      <t>ヒキカエ</t>
    </rPh>
    <rPh sb="13" eb="15">
      <t>コウフ</t>
    </rPh>
    <rPh sb="17" eb="19">
      <t>チュウシャ</t>
    </rPh>
    <rPh sb="19" eb="21">
      <t>ズミヒョウ</t>
    </rPh>
    <rPh sb="22" eb="25">
      <t>サイコウフ</t>
    </rPh>
    <rPh sb="30" eb="32">
      <t>キニュウ</t>
    </rPh>
    <phoneticPr fontId="1"/>
  </si>
  <si>
    <t>旧登録鑑札番号
[再交付(き損)又は引換]</t>
    <rPh sb="0" eb="1">
      <t>キュウ</t>
    </rPh>
    <rPh sb="1" eb="3">
      <t>トウロク</t>
    </rPh>
    <rPh sb="3" eb="5">
      <t>カンサツ</t>
    </rPh>
    <rPh sb="5" eb="7">
      <t>バンゴウ</t>
    </rPh>
    <rPh sb="9" eb="12">
      <t>サイコウフ</t>
    </rPh>
    <rPh sb="14" eb="15">
      <t>ソン</t>
    </rPh>
    <rPh sb="16" eb="17">
      <t>マタ</t>
    </rPh>
    <rPh sb="18" eb="20">
      <t>ヒキカエ</t>
    </rPh>
    <phoneticPr fontId="1"/>
  </si>
  <si>
    <t>所有者</t>
    <rPh sb="0" eb="3">
      <t>ショユウシャ</t>
    </rPh>
    <phoneticPr fontId="1"/>
  </si>
  <si>
    <t>住所</t>
    <rPh sb="0" eb="2">
      <t>ジュウショ</t>
    </rPh>
    <phoneticPr fontId="1"/>
  </si>
  <si>
    <t>氏名</t>
    <rPh sb="0" eb="2">
      <t>シメイ</t>
    </rPh>
    <phoneticPr fontId="1"/>
  </si>
  <si>
    <t>電話番号</t>
    <rPh sb="0" eb="4">
      <t>デンワバンゴウ</t>
    </rPh>
    <phoneticPr fontId="1"/>
  </si>
  <si>
    <t>犬の所在地</t>
    <rPh sb="0" eb="1">
      <t>イヌ</t>
    </rPh>
    <rPh sb="2" eb="5">
      <t>ショザイチ</t>
    </rPh>
    <phoneticPr fontId="1"/>
  </si>
  <si>
    <t>登録鑑札交付</t>
    <rPh sb="0" eb="4">
      <t>トウロクカンサツ</t>
    </rPh>
    <rPh sb="4" eb="6">
      <t>コウフ</t>
    </rPh>
    <phoneticPr fontId="1"/>
  </si>
  <si>
    <t>注射済票交付</t>
    <rPh sb="0" eb="2">
      <t>チュウシャ</t>
    </rPh>
    <rPh sb="2" eb="4">
      <t>ズミヒョウ</t>
    </rPh>
    <rPh sb="4" eb="6">
      <t>コウフ</t>
    </rPh>
    <phoneticPr fontId="1"/>
  </si>
  <si>
    <t>登録鑑札再交付</t>
    <rPh sb="0" eb="2">
      <t>トウロク</t>
    </rPh>
    <rPh sb="2" eb="4">
      <t>カンサツ</t>
    </rPh>
    <rPh sb="4" eb="7">
      <t>サイコウフ</t>
    </rPh>
    <phoneticPr fontId="1"/>
  </si>
  <si>
    <t>注射済票再交付</t>
    <rPh sb="0" eb="2">
      <t>チュウシャ</t>
    </rPh>
    <rPh sb="2" eb="4">
      <t>ズミヒョウ</t>
    </rPh>
    <rPh sb="4" eb="7">
      <t>サイコウフ</t>
    </rPh>
    <phoneticPr fontId="1"/>
  </si>
  <si>
    <t>登録鑑札引換交付</t>
    <rPh sb="0" eb="4">
      <t>トウロクカンサツ</t>
    </rPh>
    <rPh sb="4" eb="6">
      <t>ヒキカエ</t>
    </rPh>
    <rPh sb="6" eb="8">
      <t>コウフ</t>
    </rPh>
    <phoneticPr fontId="1"/>
  </si>
  <si>
    <t>[手数料1件3,000円]</t>
    <phoneticPr fontId="1"/>
  </si>
  <si>
    <t>[手数料1件550円]</t>
    <phoneticPr fontId="1"/>
  </si>
  <si>
    <t>[手数料1件1,600円]</t>
    <phoneticPr fontId="1"/>
  </si>
  <si>
    <t>[手数料1件340円]</t>
    <phoneticPr fontId="1"/>
  </si>
  <si>
    <t>[手数料 無料]</t>
    <rPh sb="5" eb="7">
      <t>ムリョウ</t>
    </rPh>
    <phoneticPr fontId="1"/>
  </si>
  <si>
    <t>0円</t>
    <rPh sb="1" eb="2">
      <t>エン</t>
    </rPh>
    <phoneticPr fontId="1"/>
  </si>
  <si>
    <t>　狂犬病予防法の規定により別紙のとおり申請します。</t>
    <rPh sb="1" eb="4">
      <t>キョウケンビョウ</t>
    </rPh>
    <rPh sb="4" eb="6">
      <t>ヨボウ</t>
    </rPh>
    <rPh sb="6" eb="7">
      <t>ホウ</t>
    </rPh>
    <rPh sb="8" eb="10">
      <t>キテイ</t>
    </rPh>
    <rPh sb="13" eb="15">
      <t>ベッシ</t>
    </rPh>
    <rPh sb="19" eb="21">
      <t>シンセイ</t>
    </rPh>
    <phoneticPr fontId="1"/>
  </si>
  <si>
    <t>登録鑑札交付</t>
    <rPh sb="0" eb="2">
      <t>トウロク</t>
    </rPh>
    <rPh sb="2" eb="4">
      <t>カンサツ</t>
    </rPh>
    <rPh sb="4" eb="6">
      <t>コウフ</t>
    </rPh>
    <phoneticPr fontId="1"/>
  </si>
  <si>
    <t>登録鑑札再交付</t>
    <rPh sb="0" eb="2">
      <t>トウロク</t>
    </rPh>
    <rPh sb="2" eb="4">
      <t>カンサツ</t>
    </rPh>
    <rPh sb="4" eb="7">
      <t>サイコウフ</t>
    </rPh>
    <phoneticPr fontId="1"/>
  </si>
  <si>
    <t>登録鑑札引換交付</t>
    <rPh sb="0" eb="4">
      <t>トウロクカンサツ</t>
    </rPh>
    <rPh sb="4" eb="8">
      <t>ヒキカエコウフ</t>
    </rPh>
    <phoneticPr fontId="1"/>
  </si>
  <si>
    <t>注射済票交付</t>
    <rPh sb="0" eb="2">
      <t>チュウシャ</t>
    </rPh>
    <rPh sb="2" eb="4">
      <t>ズミヒョウ</t>
    </rPh>
    <rPh sb="4" eb="6">
      <t>コウフ</t>
    </rPh>
    <phoneticPr fontId="1"/>
  </si>
  <si>
    <t>注射済票再交付</t>
    <rPh sb="0" eb="2">
      <t>チュウシャ</t>
    </rPh>
    <rPh sb="2" eb="4">
      <t>ズミヒョウ</t>
    </rPh>
    <rPh sb="4" eb="7">
      <t>サイコウフ</t>
    </rPh>
    <phoneticPr fontId="1"/>
  </si>
  <si>
    <t>申請書</t>
    <rPh sb="0" eb="3">
      <t>シンセイショ</t>
    </rPh>
    <phoneticPr fontId="1"/>
  </si>
  <si>
    <t>犬の</t>
    <rPh sb="0" eb="1">
      <t>イヌ</t>
    </rPh>
    <phoneticPr fontId="1"/>
  </si>
  <si>
    <t>北九州市長 様</t>
    <rPh sb="0" eb="3">
      <t>キタキュウシュウ</t>
    </rPh>
    <rPh sb="3" eb="5">
      <t>シチョウ</t>
    </rPh>
    <rPh sb="6" eb="7">
      <t>サマ</t>
    </rPh>
    <phoneticPr fontId="1"/>
  </si>
  <si>
    <t>～</t>
    <phoneticPr fontId="1"/>
  </si>
  <si>
    <t>区　分</t>
    <rPh sb="0" eb="1">
      <t>ク</t>
    </rPh>
    <rPh sb="2" eb="3">
      <t>ブン</t>
    </rPh>
    <phoneticPr fontId="1"/>
  </si>
  <si>
    <t>交　付　番　号</t>
    <rPh sb="0" eb="1">
      <t>コウ</t>
    </rPh>
    <rPh sb="2" eb="3">
      <t>ツキ</t>
    </rPh>
    <rPh sb="4" eb="5">
      <t>バン</t>
    </rPh>
    <rPh sb="6" eb="7">
      <t>ゴウ</t>
    </rPh>
    <phoneticPr fontId="1"/>
  </si>
  <si>
    <t>件　数</t>
    <rPh sb="0" eb="1">
      <t>ケン</t>
    </rPh>
    <rPh sb="2" eb="3">
      <t>スウ</t>
    </rPh>
    <phoneticPr fontId="1"/>
  </si>
  <si>
    <t>金　額</t>
    <rPh sb="0" eb="1">
      <t>キン</t>
    </rPh>
    <rPh sb="2" eb="3">
      <t>ガク</t>
    </rPh>
    <phoneticPr fontId="1"/>
  </si>
  <si>
    <t>合　　計</t>
    <rPh sb="0" eb="1">
      <t>アイ</t>
    </rPh>
    <rPh sb="3" eb="4">
      <t>ケイ</t>
    </rPh>
    <phoneticPr fontId="1"/>
  </si>
  <si>
    <t>その他特徴</t>
    <rPh sb="2" eb="5">
      <t>タトクチョウ</t>
    </rPh>
    <phoneticPr fontId="1"/>
  </si>
  <si>
    <t>登録鑑札番号</t>
    <rPh sb="0" eb="2">
      <t>トウロク</t>
    </rPh>
    <rPh sb="2" eb="6">
      <t>カンサツバンゴウ</t>
    </rPh>
    <phoneticPr fontId="1"/>
  </si>
  <si>
    <t>ﾏｲｸﾛﾁｯﾌﾟ番号</t>
    <rPh sb="8" eb="10">
      <t>バンゴウ</t>
    </rPh>
    <phoneticPr fontId="1"/>
  </si>
  <si>
    <t>注射済票番号</t>
    <rPh sb="0" eb="2">
      <t>チュウシャ</t>
    </rPh>
    <rPh sb="2" eb="3">
      <t>ズミ</t>
    </rPh>
    <rPh sb="3" eb="4">
      <t>ヒョウ</t>
    </rPh>
    <rPh sb="4" eb="6">
      <t>バンゴウ</t>
    </rPh>
    <phoneticPr fontId="1"/>
  </si>
  <si>
    <t>注射年月日</t>
    <rPh sb="0" eb="2">
      <t>チュウシャ</t>
    </rPh>
    <rPh sb="2" eb="5">
      <t>ネンガッピ</t>
    </rPh>
    <phoneticPr fontId="1"/>
  </si>
  <si>
    <t>旧登録鑑札番号</t>
    <rPh sb="0" eb="1">
      <t>キュウ</t>
    </rPh>
    <rPh sb="1" eb="3">
      <t>トウロク</t>
    </rPh>
    <rPh sb="3" eb="5">
      <t>カンサツ</t>
    </rPh>
    <rPh sb="5" eb="7">
      <t>バンゴウ</t>
    </rPh>
    <phoneticPr fontId="1"/>
  </si>
  <si>
    <t>旧注射済票番号</t>
    <rPh sb="0" eb="1">
      <t>キュウ</t>
    </rPh>
    <rPh sb="1" eb="3">
      <t>チュウシャ</t>
    </rPh>
    <rPh sb="3" eb="5">
      <t>ズミヒョウ</t>
    </rPh>
    <rPh sb="5" eb="7">
      <t>バンゴウ</t>
    </rPh>
    <phoneticPr fontId="1"/>
  </si>
  <si>
    <t>注射番号
獣医師名</t>
    <rPh sb="0" eb="2">
      <t>チュウシャ</t>
    </rPh>
    <rPh sb="2" eb="4">
      <t>バンゴウ</t>
    </rPh>
    <rPh sb="5" eb="9">
      <t>ジュウイシメイ</t>
    </rPh>
    <phoneticPr fontId="1"/>
  </si>
  <si>
    <t>旧注射済票番号
[再交付(き損)]</t>
    <rPh sb="0" eb="1">
      <t>キュウ</t>
    </rPh>
    <rPh sb="1" eb="3">
      <t>チュウシャ</t>
    </rPh>
    <rPh sb="3" eb="4">
      <t>ズミ</t>
    </rPh>
    <rPh sb="4" eb="5">
      <t>ヒョウ</t>
    </rPh>
    <rPh sb="5" eb="7">
      <t>バンゴウ</t>
    </rPh>
    <rPh sb="9" eb="12">
      <t>サイコウフ</t>
    </rPh>
    <rPh sb="14" eb="15">
      <t>ソン</t>
    </rPh>
    <phoneticPr fontId="1"/>
  </si>
  <si>
    <t>犬の登録等申請書別紙</t>
    <rPh sb="0" eb="1">
      <t>イヌ</t>
    </rPh>
    <rPh sb="2" eb="5">
      <t>トウロクトウ</t>
    </rPh>
    <rPh sb="5" eb="8">
      <t>シンセイショ</t>
    </rPh>
    <rPh sb="8" eb="10">
      <t>ベッシ</t>
    </rPh>
    <phoneticPr fontId="1"/>
  </si>
  <si>
    <t>名前</t>
    <rPh sb="0" eb="2">
      <t>ナマエ</t>
    </rPh>
    <phoneticPr fontId="1"/>
  </si>
  <si>
    <t>名前
(フリガナ)</t>
    <rPh sb="0" eb="2">
      <t>ナマエ</t>
    </rPh>
    <phoneticPr fontId="1"/>
  </si>
  <si>
    <t>申請する犬の情報</t>
    <rPh sb="0" eb="2">
      <t>シンセイ</t>
    </rPh>
    <rPh sb="4" eb="5">
      <t>イヌ</t>
    </rPh>
    <rPh sb="6" eb="8">
      <t>ジョウホウ</t>
    </rPh>
    <phoneticPr fontId="1"/>
  </si>
  <si>
    <t>犬の所在地</t>
    <rPh sb="0" eb="1">
      <t>イヌ</t>
    </rPh>
    <rPh sb="2" eb="5">
      <t>ショザイチ</t>
    </rPh>
    <phoneticPr fontId="1"/>
  </si>
  <si>
    <t>犬の所在地
(所有者住所と異なるとき)</t>
    <rPh sb="0" eb="1">
      <t>イヌ</t>
    </rPh>
    <rPh sb="2" eb="5">
      <t>ショザイチ</t>
    </rPh>
    <rPh sb="7" eb="10">
      <t>ショユウシャ</t>
    </rPh>
    <rPh sb="10" eb="12">
      <t>ジュウショ</t>
    </rPh>
    <rPh sb="13" eb="14">
      <t>コト</t>
    </rPh>
    <phoneticPr fontId="1"/>
  </si>
  <si>
    <t>所有者氏名</t>
    <rPh sb="0" eb="3">
      <t>ショユウシャ</t>
    </rPh>
    <rPh sb="3" eb="5">
      <t>シメイ</t>
    </rPh>
    <phoneticPr fontId="1"/>
  </si>
  <si>
    <t>所有者氏名ふりがな</t>
    <rPh sb="0" eb="3">
      <t>ショユウシャ</t>
    </rPh>
    <rPh sb="3" eb="5">
      <t>シメイ</t>
    </rPh>
    <phoneticPr fontId="1"/>
  </si>
  <si>
    <t>所有者住所</t>
    <rPh sb="0" eb="3">
      <t>ショユウシャ</t>
    </rPh>
    <rPh sb="3" eb="5">
      <t>ジュウショ</t>
    </rPh>
    <phoneticPr fontId="1"/>
  </si>
  <si>
    <t>所有者電話番号</t>
    <rPh sb="0" eb="3">
      <t>ショユウシャ</t>
    </rPh>
    <rPh sb="3" eb="5">
      <t>デンワ</t>
    </rPh>
    <rPh sb="5" eb="7">
      <t>バンゴウ</t>
    </rPh>
    <phoneticPr fontId="1"/>
  </si>
  <si>
    <t>申請頭数</t>
    <rPh sb="0" eb="2">
      <t>シンセイ</t>
    </rPh>
    <rPh sb="2" eb="4">
      <t>トウスウ</t>
    </rPh>
    <phoneticPr fontId="1"/>
  </si>
  <si>
    <t>手数料合計</t>
    <rPh sb="0" eb="3">
      <t>テスウリョウ</t>
    </rPh>
    <rPh sb="3" eb="5">
      <t>ゴウケイ</t>
    </rPh>
    <phoneticPr fontId="1"/>
  </si>
  <si>
    <t>←申請する犬の頭数が表示されます。</t>
    <rPh sb="1" eb="3">
      <t>シンセイ</t>
    </rPh>
    <rPh sb="5" eb="6">
      <t>イヌ</t>
    </rPh>
    <rPh sb="7" eb="9">
      <t>トウスウ</t>
    </rPh>
    <rPh sb="10" eb="12">
      <t>ヒョウジ</t>
    </rPh>
    <phoneticPr fontId="1"/>
  </si>
  <si>
    <t>←申請に係る手数料の合計が表示されます。</t>
    <rPh sb="1" eb="3">
      <t>シンセイ</t>
    </rPh>
    <rPh sb="4" eb="5">
      <t>カカ</t>
    </rPh>
    <rPh sb="6" eb="9">
      <t>テスウリョウ</t>
    </rPh>
    <rPh sb="10" eb="12">
      <t>ゴウケイ</t>
    </rPh>
    <rPh sb="13" eb="15">
      <t>ヒョウジ</t>
    </rPh>
    <phoneticPr fontId="1"/>
  </si>
  <si>
    <t>マイクロチップ
装着(登録)状況</t>
    <rPh sb="8" eb="10">
      <t>ソウチャク</t>
    </rPh>
    <rPh sb="11" eb="13">
      <t>トウロク</t>
    </rPh>
    <rPh sb="14" eb="16">
      <t>ジョウキョウ</t>
    </rPh>
    <phoneticPr fontId="1"/>
  </si>
  <si>
    <t>所有者情報</t>
    <rPh sb="0" eb="3">
      <t>ショユウシャ</t>
    </rPh>
    <rPh sb="3" eb="5">
      <t>ジョウホウ</t>
    </rPh>
    <phoneticPr fontId="1"/>
  </si>
  <si>
    <t>名前(フリガナ)</t>
    <rPh sb="0" eb="2">
      <t>ナマエ</t>
    </rPh>
    <phoneticPr fontId="1"/>
  </si>
  <si>
    <t>マイクロチップ装着(登録)状況</t>
    <phoneticPr fontId="1"/>
  </si>
  <si>
    <t>旧登録鑑札番号
[再交付(き損)又は引換]</t>
    <phoneticPr fontId="1"/>
  </si>
  <si>
    <t>旧住所[引換]</t>
    <phoneticPr fontId="1"/>
  </si>
  <si>
    <t>旧所有者[引換]</t>
    <phoneticPr fontId="1"/>
  </si>
  <si>
    <t>旧注射済票番号
[再交付(き損)]</t>
    <phoneticPr fontId="1"/>
  </si>
  <si>
    <t>犬の生年月日を入力してください。</t>
    <rPh sb="0" eb="1">
      <t>イヌ</t>
    </rPh>
    <rPh sb="2" eb="6">
      <t>セイネンガッピ</t>
    </rPh>
    <rPh sb="7" eb="9">
      <t>ニュウリョク</t>
    </rPh>
    <phoneticPr fontId="1"/>
  </si>
  <si>
    <t>犬の登録鑑札番号を入力してください。</t>
    <rPh sb="0" eb="1">
      <t>イヌ</t>
    </rPh>
    <rPh sb="2" eb="4">
      <t>トウロク</t>
    </rPh>
    <rPh sb="4" eb="6">
      <t>カンサツ</t>
    </rPh>
    <rPh sb="6" eb="8">
      <t>バンゴウ</t>
    </rPh>
    <rPh sb="9" eb="11">
      <t>ニュウリョク</t>
    </rPh>
    <phoneticPr fontId="1"/>
  </si>
  <si>
    <t>マイクロチップの装着(登録)状況を選択してください。</t>
    <rPh sb="8" eb="10">
      <t>ソウチャク</t>
    </rPh>
    <rPh sb="11" eb="13">
      <t>トウロク</t>
    </rPh>
    <rPh sb="14" eb="16">
      <t>ジョウキョウ</t>
    </rPh>
    <rPh sb="17" eb="19">
      <t>センタク</t>
    </rPh>
    <phoneticPr fontId="1"/>
  </si>
  <si>
    <t>マイクロチップを装着しているときはマイクロチップ番号を入力してください。</t>
    <rPh sb="8" eb="10">
      <t>ソウチャク</t>
    </rPh>
    <rPh sb="24" eb="26">
      <t>バンゴウ</t>
    </rPh>
    <rPh sb="27" eb="29">
      <t>ニュウリョク</t>
    </rPh>
    <phoneticPr fontId="1"/>
  </si>
  <si>
    <t>再交付の理由
(紛失、き損、その他)</t>
    <phoneticPr fontId="1"/>
  </si>
  <si>
    <t>再交付の理由(その他)
内容</t>
    <phoneticPr fontId="1"/>
  </si>
  <si>
    <t>犬の所在地
(所有者住所と異なるとき)</t>
    <rPh sb="0" eb="1">
      <t>イヌ</t>
    </rPh>
    <rPh sb="2" eb="5">
      <t>ショザイチ</t>
    </rPh>
    <rPh sb="7" eb="10">
      <t>ショユウシャ</t>
    </rPh>
    <rPh sb="10" eb="12">
      <t>ジュウショ</t>
    </rPh>
    <rPh sb="13" eb="14">
      <t>コト</t>
    </rPh>
    <phoneticPr fontId="1"/>
  </si>
  <si>
    <t>登録鑑札の再交付又は引換交付を申請するときで以前の登録鑑札番号が分かる場合は入力してください。</t>
    <rPh sb="0" eb="2">
      <t>トウロク</t>
    </rPh>
    <rPh sb="2" eb="4">
      <t>カンサツ</t>
    </rPh>
    <rPh sb="5" eb="8">
      <t>サイコウフ</t>
    </rPh>
    <rPh sb="8" eb="9">
      <t>マタ</t>
    </rPh>
    <rPh sb="10" eb="14">
      <t>ヒキカエコウフ</t>
    </rPh>
    <rPh sb="15" eb="17">
      <t>シンセイ</t>
    </rPh>
    <rPh sb="22" eb="24">
      <t>イゼン</t>
    </rPh>
    <rPh sb="25" eb="31">
      <t>トウロクカンサツバンゴウ</t>
    </rPh>
    <rPh sb="32" eb="33">
      <t>ワ</t>
    </rPh>
    <rPh sb="35" eb="37">
      <t>バアイ</t>
    </rPh>
    <rPh sb="38" eb="40">
      <t>ニュウリョク</t>
    </rPh>
    <phoneticPr fontId="1"/>
  </si>
  <si>
    <t>注射済票の再交付を申請するときで、以前の注射済票番号が分かる場合は入力してください。</t>
    <rPh sb="0" eb="2">
      <t>チュウシャ</t>
    </rPh>
    <rPh sb="2" eb="4">
      <t>ズミヒョウ</t>
    </rPh>
    <rPh sb="5" eb="8">
      <t>サイコウフ</t>
    </rPh>
    <rPh sb="9" eb="11">
      <t>シンセイ</t>
    </rPh>
    <rPh sb="17" eb="19">
      <t>イゼン</t>
    </rPh>
    <rPh sb="20" eb="24">
      <t>チュウシャズミヒョウ</t>
    </rPh>
    <rPh sb="24" eb="26">
      <t>バンゴウ</t>
    </rPh>
    <rPh sb="27" eb="28">
      <t>ワ</t>
    </rPh>
    <rPh sb="30" eb="32">
      <t>バアイ</t>
    </rPh>
    <rPh sb="33" eb="35">
      <t>ニュウリョク</t>
    </rPh>
    <phoneticPr fontId="1"/>
  </si>
  <si>
    <r>
      <t>犬の名前を入力してください。</t>
    </r>
    <r>
      <rPr>
        <sz val="12"/>
        <color rgb="FFFF0000"/>
        <rFont val="BIZ UDPゴシック"/>
        <family val="3"/>
        <charset val="128"/>
      </rPr>
      <t>必須</t>
    </r>
    <rPh sb="0" eb="1">
      <t>イヌ</t>
    </rPh>
    <rPh sb="2" eb="4">
      <t>ナマエ</t>
    </rPh>
    <rPh sb="5" eb="7">
      <t>ニュウリョク</t>
    </rPh>
    <rPh sb="14" eb="16">
      <t>ヒッス</t>
    </rPh>
    <phoneticPr fontId="1"/>
  </si>
  <si>
    <r>
      <t>漢字やアルファベット表記の名前の場合、フリガナを入力してください。</t>
    </r>
    <r>
      <rPr>
        <sz val="12"/>
        <color rgb="FFFF0000"/>
        <rFont val="BIZ UDPゴシック"/>
        <family val="3"/>
        <charset val="128"/>
      </rPr>
      <t>漢字やアルファベットの名前のときは必須</t>
    </r>
    <rPh sb="0" eb="2">
      <t>カンジ</t>
    </rPh>
    <rPh sb="10" eb="12">
      <t>ヒョウキ</t>
    </rPh>
    <rPh sb="13" eb="15">
      <t>ナマエ</t>
    </rPh>
    <rPh sb="16" eb="18">
      <t>バアイ</t>
    </rPh>
    <rPh sb="24" eb="26">
      <t>ニュウリョク</t>
    </rPh>
    <rPh sb="33" eb="35">
      <t>カンジ</t>
    </rPh>
    <rPh sb="44" eb="46">
      <t>ナマエ</t>
    </rPh>
    <rPh sb="50" eb="52">
      <t>ヒッス</t>
    </rPh>
    <phoneticPr fontId="1"/>
  </si>
  <si>
    <r>
      <t>犬の性別を選択してください。</t>
    </r>
    <r>
      <rPr>
        <sz val="12"/>
        <color rgb="FFFF0000"/>
        <rFont val="BIZ UDPゴシック"/>
        <family val="3"/>
        <charset val="128"/>
      </rPr>
      <t>必須</t>
    </r>
    <rPh sb="0" eb="1">
      <t>イヌ</t>
    </rPh>
    <rPh sb="2" eb="4">
      <t>セイベツ</t>
    </rPh>
    <rPh sb="5" eb="7">
      <t>センタク</t>
    </rPh>
    <rPh sb="14" eb="16">
      <t>ヒッス</t>
    </rPh>
    <phoneticPr fontId="1"/>
  </si>
  <si>
    <r>
      <t>犬の毛色を入力してください。</t>
    </r>
    <r>
      <rPr>
        <sz val="12"/>
        <color rgb="FFFF0000"/>
        <rFont val="BIZ UDPゴシック"/>
        <family val="3"/>
        <charset val="128"/>
      </rPr>
      <t>必須</t>
    </r>
    <rPh sb="0" eb="1">
      <t>イヌ</t>
    </rPh>
    <rPh sb="2" eb="4">
      <t>ケイロ</t>
    </rPh>
    <rPh sb="5" eb="7">
      <t>ニュウリョク</t>
    </rPh>
    <rPh sb="14" eb="16">
      <t>ヒッス</t>
    </rPh>
    <phoneticPr fontId="1"/>
  </si>
  <si>
    <r>
      <t>犬の種類(例：トイプードル)を入力してください。</t>
    </r>
    <r>
      <rPr>
        <sz val="12"/>
        <color rgb="FFFF0000"/>
        <rFont val="BIZ UDPゴシック"/>
        <family val="3"/>
        <charset val="128"/>
      </rPr>
      <t>必須</t>
    </r>
    <rPh sb="0" eb="1">
      <t>イヌ</t>
    </rPh>
    <rPh sb="2" eb="4">
      <t>シュルイ</t>
    </rPh>
    <rPh sb="5" eb="6">
      <t>レイ</t>
    </rPh>
    <rPh sb="15" eb="17">
      <t>ニュウリョク</t>
    </rPh>
    <rPh sb="24" eb="26">
      <t>ヒッス</t>
    </rPh>
    <phoneticPr fontId="1"/>
  </si>
  <si>
    <r>
      <t>犬の所在地が所有者住所と同じ又は異なるのどちらかを選択してください。</t>
    </r>
    <r>
      <rPr>
        <sz val="12"/>
        <color rgb="FFFF0000"/>
        <rFont val="BIZ UDPゴシック"/>
        <family val="3"/>
        <charset val="128"/>
      </rPr>
      <t>必須</t>
    </r>
    <rPh sb="0" eb="1">
      <t>イヌ</t>
    </rPh>
    <rPh sb="2" eb="5">
      <t>ショザイチ</t>
    </rPh>
    <rPh sb="6" eb="9">
      <t>ショユウシャ</t>
    </rPh>
    <rPh sb="9" eb="11">
      <t>ジュウショ</t>
    </rPh>
    <rPh sb="12" eb="13">
      <t>オナ</t>
    </rPh>
    <rPh sb="14" eb="15">
      <t>マタ</t>
    </rPh>
    <rPh sb="16" eb="17">
      <t>コト</t>
    </rPh>
    <rPh sb="25" eb="27">
      <t>センタク</t>
    </rPh>
    <rPh sb="34" eb="36">
      <t>ヒッス</t>
    </rPh>
    <phoneticPr fontId="1"/>
  </si>
  <si>
    <r>
      <t>犬の所在地を入力してください。</t>
    </r>
    <r>
      <rPr>
        <sz val="12"/>
        <color rgb="FFFF0000"/>
        <rFont val="BIZ UDPゴシック"/>
        <family val="3"/>
        <charset val="128"/>
      </rPr>
      <t>所有者住所と異なるときは必須</t>
    </r>
    <rPh sb="0" eb="1">
      <t>イヌ</t>
    </rPh>
    <rPh sb="2" eb="5">
      <t>ショザイチ</t>
    </rPh>
    <rPh sb="6" eb="8">
      <t>ニュウリョク</t>
    </rPh>
    <rPh sb="15" eb="18">
      <t>ショユウシャ</t>
    </rPh>
    <rPh sb="18" eb="20">
      <t>ジュウショ</t>
    </rPh>
    <rPh sb="21" eb="22">
      <t>コト</t>
    </rPh>
    <rPh sb="27" eb="29">
      <t>ヒッス</t>
    </rPh>
    <phoneticPr fontId="1"/>
  </si>
  <si>
    <r>
      <t>再交付の理由を選択してください。</t>
    </r>
    <r>
      <rPr>
        <sz val="12"/>
        <color rgb="FFFF0000"/>
        <rFont val="BIZ UDPゴシック"/>
        <family val="3"/>
        <charset val="128"/>
      </rPr>
      <t>登録鑑札又は注射済票の再交付申請のときは必須</t>
    </r>
    <rPh sb="0" eb="3">
      <t>サイコウフ</t>
    </rPh>
    <rPh sb="4" eb="6">
      <t>リユウ</t>
    </rPh>
    <rPh sb="7" eb="9">
      <t>センタク</t>
    </rPh>
    <rPh sb="16" eb="18">
      <t>トウロク</t>
    </rPh>
    <rPh sb="18" eb="20">
      <t>カンサツ</t>
    </rPh>
    <rPh sb="20" eb="21">
      <t>マタ</t>
    </rPh>
    <rPh sb="22" eb="26">
      <t>チュウシャズミヒョウ</t>
    </rPh>
    <rPh sb="27" eb="30">
      <t>サイコウフ</t>
    </rPh>
    <rPh sb="30" eb="32">
      <t>シンセイ</t>
    </rPh>
    <rPh sb="36" eb="38">
      <t>ヒッス</t>
    </rPh>
    <phoneticPr fontId="1"/>
  </si>
  <si>
    <r>
      <t>再交付の理由が「その他」を選択したときは、その内容を入力してください。</t>
    </r>
    <r>
      <rPr>
        <sz val="12"/>
        <color rgb="FFFF0000"/>
        <rFont val="BIZ UDPゴシック"/>
        <family val="3"/>
        <charset val="128"/>
      </rPr>
      <t>再交付の理由が「その他」のときは必須</t>
    </r>
    <rPh sb="0" eb="3">
      <t>サイコウフ</t>
    </rPh>
    <rPh sb="4" eb="6">
      <t>リユウ</t>
    </rPh>
    <rPh sb="10" eb="11">
      <t>タ</t>
    </rPh>
    <rPh sb="13" eb="15">
      <t>センタク</t>
    </rPh>
    <rPh sb="23" eb="25">
      <t>ナイヨウ</t>
    </rPh>
    <rPh sb="26" eb="28">
      <t>ニュウリョク</t>
    </rPh>
    <rPh sb="35" eb="38">
      <t>サイコウフ</t>
    </rPh>
    <rPh sb="39" eb="41">
      <t>リユウ</t>
    </rPh>
    <rPh sb="45" eb="46">
      <t>タ</t>
    </rPh>
    <rPh sb="51" eb="53">
      <t>ヒッス</t>
    </rPh>
    <phoneticPr fontId="1"/>
  </si>
  <si>
    <r>
      <t>登録鑑札引換交付のときは北九州市に転入する前の住所(犬の所在地)を入力してください。</t>
    </r>
    <r>
      <rPr>
        <sz val="12"/>
        <color rgb="FFFF0000"/>
        <rFont val="BIZ UDPゴシック"/>
        <family val="3"/>
        <charset val="128"/>
      </rPr>
      <t>引換交付のときは必須</t>
    </r>
    <rPh sb="0" eb="2">
      <t>トウロク</t>
    </rPh>
    <rPh sb="2" eb="4">
      <t>カンサツ</t>
    </rPh>
    <rPh sb="4" eb="6">
      <t>ヒキカエ</t>
    </rPh>
    <rPh sb="6" eb="8">
      <t>コウフ</t>
    </rPh>
    <rPh sb="12" eb="16">
      <t>キタキュウシュウシ</t>
    </rPh>
    <rPh sb="17" eb="19">
      <t>テンニュウ</t>
    </rPh>
    <rPh sb="21" eb="22">
      <t>マエ</t>
    </rPh>
    <rPh sb="23" eb="25">
      <t>ジュウショ</t>
    </rPh>
    <rPh sb="26" eb="27">
      <t>イヌ</t>
    </rPh>
    <rPh sb="28" eb="31">
      <t>ショザイチ</t>
    </rPh>
    <rPh sb="33" eb="35">
      <t>ニュウリョク</t>
    </rPh>
    <rPh sb="42" eb="44">
      <t>ヒキカエ</t>
    </rPh>
    <rPh sb="44" eb="46">
      <t>コウフ</t>
    </rPh>
    <rPh sb="50" eb="52">
      <t>ヒッス</t>
    </rPh>
    <phoneticPr fontId="1"/>
  </si>
  <si>
    <r>
      <t>登録鑑札引換交付のときで、所有者も変わった場合は、北九州市転入する前の所有者の氏名を入力してください。</t>
    </r>
    <r>
      <rPr>
        <sz val="12"/>
        <color rgb="FFFF0000"/>
        <rFont val="BIZ UDPゴシック"/>
        <family val="3"/>
        <charset val="128"/>
      </rPr>
      <t>所有者が変わったときは必須</t>
    </r>
    <rPh sb="0" eb="2">
      <t>トウロク</t>
    </rPh>
    <rPh sb="2" eb="4">
      <t>カンサツ</t>
    </rPh>
    <rPh sb="4" eb="6">
      <t>ヒキカエ</t>
    </rPh>
    <rPh sb="6" eb="8">
      <t>コウフ</t>
    </rPh>
    <rPh sb="13" eb="16">
      <t>ショユウシャ</t>
    </rPh>
    <rPh sb="17" eb="18">
      <t>カ</t>
    </rPh>
    <rPh sb="21" eb="23">
      <t>バアイ</t>
    </rPh>
    <rPh sb="25" eb="29">
      <t>キタキュウシュウシ</t>
    </rPh>
    <rPh sb="29" eb="31">
      <t>テンニュウ</t>
    </rPh>
    <rPh sb="33" eb="34">
      <t>マエ</t>
    </rPh>
    <rPh sb="35" eb="38">
      <t>ショユウシャ</t>
    </rPh>
    <rPh sb="39" eb="41">
      <t>シメイ</t>
    </rPh>
    <rPh sb="42" eb="44">
      <t>ニュウリョク</t>
    </rPh>
    <rPh sb="51" eb="54">
      <t>ショユウシャ</t>
    </rPh>
    <rPh sb="55" eb="56">
      <t>カ</t>
    </rPh>
    <rPh sb="62" eb="64">
      <t>ヒッス</t>
    </rPh>
    <phoneticPr fontId="1"/>
  </si>
  <si>
    <r>
      <t>申請の種類を選択してください。</t>
    </r>
    <r>
      <rPr>
        <sz val="12"/>
        <color rgb="FFFF0000"/>
        <rFont val="BIZ UDPゴシック"/>
        <family val="3"/>
        <charset val="128"/>
      </rPr>
      <t>必須</t>
    </r>
    <r>
      <rPr>
        <sz val="12"/>
        <color theme="1"/>
        <rFont val="BIZ UDPゴシック"/>
        <family val="3"/>
        <charset val="128"/>
      </rPr>
      <t xml:space="preserve">
（登録鑑札交付申請と注射済票交付申請を同時に申請したいときは、「登録鑑札交付申請＋注射済票交付申請」を選択してください。）</t>
    </r>
    <rPh sb="0" eb="2">
      <t>シンセイ</t>
    </rPh>
    <rPh sb="3" eb="5">
      <t>シュルイ</t>
    </rPh>
    <rPh sb="6" eb="8">
      <t>センタク</t>
    </rPh>
    <rPh sb="15" eb="17">
      <t>ヒッス</t>
    </rPh>
    <rPh sb="19" eb="21">
      <t>トウロク</t>
    </rPh>
    <rPh sb="21" eb="23">
      <t>カンサツ</t>
    </rPh>
    <rPh sb="23" eb="25">
      <t>コウフ</t>
    </rPh>
    <rPh sb="25" eb="27">
      <t>シンセイ</t>
    </rPh>
    <rPh sb="28" eb="30">
      <t>チュウシャ</t>
    </rPh>
    <rPh sb="30" eb="32">
      <t>ズミヒョウ</t>
    </rPh>
    <rPh sb="32" eb="34">
      <t>コウフ</t>
    </rPh>
    <rPh sb="34" eb="36">
      <t>シンセイ</t>
    </rPh>
    <rPh sb="37" eb="39">
      <t>ドウジ</t>
    </rPh>
    <rPh sb="40" eb="42">
      <t>シンセイ</t>
    </rPh>
    <rPh sb="50" eb="52">
      <t>トウロク</t>
    </rPh>
    <rPh sb="52" eb="54">
      <t>カンサツ</t>
    </rPh>
    <rPh sb="54" eb="56">
      <t>コウフ</t>
    </rPh>
    <rPh sb="56" eb="58">
      <t>シンセイ</t>
    </rPh>
    <rPh sb="59" eb="61">
      <t>チュウシャ</t>
    </rPh>
    <rPh sb="61" eb="63">
      <t>ズミヒョウ</t>
    </rPh>
    <rPh sb="63" eb="67">
      <t>コウフシンセイ</t>
    </rPh>
    <rPh sb="69" eb="71">
      <t>センタク</t>
    </rPh>
    <phoneticPr fontId="1"/>
  </si>
  <si>
    <r>
      <t>入力するのはこのシートの</t>
    </r>
    <r>
      <rPr>
        <b/>
        <sz val="18"/>
        <color rgb="FFFF0000"/>
        <rFont val="游ゴシック"/>
        <family val="3"/>
        <charset val="128"/>
        <scheme val="minor"/>
      </rPr>
      <t>赤枠内</t>
    </r>
    <r>
      <rPr>
        <b/>
        <sz val="18"/>
        <color theme="1"/>
        <rFont val="游ゴシック"/>
        <family val="3"/>
        <charset val="128"/>
        <scheme val="minor"/>
      </rPr>
      <t>だけで結構です。</t>
    </r>
    <rPh sb="0" eb="2">
      <t>ニュウリョク</t>
    </rPh>
    <rPh sb="12" eb="14">
      <t>アカワク</t>
    </rPh>
    <rPh sb="14" eb="15">
      <t>ナイ</t>
    </rPh>
    <rPh sb="18" eb="20">
      <t>ケッコウ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</si>
</sst>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件&quot;"/>
    <numFmt numFmtId="177" formatCode="#,##0&quot;円&quot;"/>
    <numFmt numFmtId="178" formatCode="0_);[Red]\(0\)"/>
    <numFmt numFmtId="179" formatCode="[$¥-411]#,##0;[$¥-411]#,##0"/>
  </numFmts>
  <fonts count="19"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2"/>
      <color theme="1"/>
      <name val="BIZ UDPゴシック"/>
      <family val="3"/>
      <charset val="128"/>
    </font>
    <font>
      <sz val="12"/>
      <color theme="1"/>
      <name val="游ゴシック"/>
      <family val="3"/>
      <charset val="128"/>
      <scheme val="minor"/>
    </font>
    <font>
      <sz val="10"/>
      <color theme="1"/>
      <name val="游ゴシック"/>
      <family val="2"/>
      <charset val="128"/>
      <scheme val="minor"/>
    </font>
    <font>
      <sz val="16"/>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20"/>
      <color theme="1"/>
      <name val="游ゴシック"/>
      <family val="2"/>
      <charset val="128"/>
      <scheme val="minor"/>
    </font>
    <font>
      <b/>
      <sz val="16"/>
      <color theme="1"/>
      <name val="BIZ UDPゴシック"/>
      <family val="3"/>
      <charset val="128"/>
    </font>
    <font>
      <sz val="11"/>
      <color theme="1"/>
      <name val="BIZ UDPゴシック"/>
      <family val="3"/>
      <charset val="128"/>
    </font>
    <font>
      <sz val="12"/>
      <color rgb="FFFF0000"/>
      <name val="BIZ UDPゴシック"/>
      <family val="3"/>
      <charset val="128"/>
    </font>
    <font>
      <b/>
      <sz val="18"/>
      <color theme="1"/>
      <name val="游ゴシック"/>
      <family val="3"/>
      <charset val="128"/>
      <scheme val="minor"/>
    </font>
    <font>
      <b/>
      <sz val="18"/>
      <color rgb="FFFF0000"/>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00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dotted">
        <color indexed="64"/>
      </bottom>
      <diagonal/>
    </border>
    <border>
      <left/>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n">
        <color indexed="64"/>
      </right>
      <top style="thick">
        <color rgb="FFFF0000"/>
      </top>
      <bottom style="double">
        <color indexed="64"/>
      </bottom>
      <diagonal/>
    </border>
    <border>
      <left style="thin">
        <color indexed="64"/>
      </left>
      <right style="thin">
        <color indexed="64"/>
      </right>
      <top style="thick">
        <color rgb="FFFF0000"/>
      </top>
      <bottom style="double">
        <color indexed="64"/>
      </bottom>
      <diagonal/>
    </border>
    <border>
      <left style="thin">
        <color indexed="64"/>
      </left>
      <right style="thick">
        <color rgb="FFFF0000"/>
      </right>
      <top style="thick">
        <color rgb="FFFF0000"/>
      </top>
      <bottom style="double">
        <color indexed="64"/>
      </bottom>
      <diagonal/>
    </border>
    <border>
      <left style="thick">
        <color rgb="FFFF0000"/>
      </left>
      <right style="thin">
        <color indexed="64"/>
      </right>
      <top style="double">
        <color indexed="64"/>
      </top>
      <bottom style="double">
        <color indexed="64"/>
      </bottom>
      <diagonal/>
    </border>
    <border>
      <left style="thin">
        <color indexed="64"/>
      </left>
      <right style="thick">
        <color rgb="FFFF0000"/>
      </right>
      <top style="double">
        <color indexed="64"/>
      </top>
      <bottom style="double">
        <color indexed="64"/>
      </bottom>
      <diagonal/>
    </border>
    <border>
      <left style="thick">
        <color rgb="FFFF0000"/>
      </left>
      <right style="thin">
        <color indexed="64"/>
      </right>
      <top/>
      <bottom style="double">
        <color indexed="64"/>
      </bottom>
      <diagonal/>
    </border>
    <border>
      <left style="thin">
        <color indexed="64"/>
      </left>
      <right style="thick">
        <color rgb="FFFF0000"/>
      </right>
      <top/>
      <bottom style="double">
        <color indexed="64"/>
      </bottom>
      <diagonal/>
    </border>
    <border>
      <left style="thick">
        <color rgb="FFFF0000"/>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thick">
        <color rgb="FFFF0000"/>
      </right>
      <top style="double">
        <color indexed="64"/>
      </top>
      <bottom style="thick">
        <color rgb="FFFF0000"/>
      </bottom>
      <diagonal/>
    </border>
    <border>
      <left style="thick">
        <color rgb="FFFF0000"/>
      </left>
      <right/>
      <top/>
      <bottom/>
      <diagonal/>
    </border>
  </borders>
  <cellStyleXfs count="1">
    <xf numFmtId="0" fontId="0" fillId="0" borderId="0">
      <alignment vertical="center"/>
    </xf>
  </cellStyleXfs>
  <cellXfs count="135">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0" fillId="0" borderId="4" xfId="0" applyBorder="1">
      <alignment vertical="center"/>
    </xf>
    <xf numFmtId="0" fontId="2" fillId="0" borderId="0" xfId="0" applyFont="1" applyAlignment="1">
      <alignment horizontal="right" vertical="center"/>
    </xf>
    <xf numFmtId="0" fontId="5" fillId="0" borderId="0" xfId="0" applyFont="1" applyAlignment="1">
      <alignment horizontal="right" vertical="center"/>
    </xf>
    <xf numFmtId="0" fontId="7" fillId="0" borderId="0" xfId="0" applyFont="1" applyAlignment="1">
      <alignment horizontal="right" vertical="center"/>
    </xf>
    <xf numFmtId="0" fontId="2" fillId="0" borderId="10"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1" xfId="0" applyFont="1" applyBorder="1">
      <alignment vertical="center"/>
    </xf>
    <xf numFmtId="0" fontId="0" fillId="0" borderId="14" xfId="0"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wrapText="1"/>
    </xf>
    <xf numFmtId="0" fontId="4" fillId="0" borderId="22" xfId="0" applyFont="1" applyBorder="1" applyAlignment="1">
      <alignment horizontal="center" vertical="center"/>
    </xf>
    <xf numFmtId="0" fontId="2" fillId="0" borderId="20" xfId="0" applyFont="1" applyBorder="1" applyAlignment="1">
      <alignment horizontal="center" vertical="center"/>
    </xf>
    <xf numFmtId="0" fontId="9" fillId="0" borderId="20" xfId="0" applyFont="1" applyBorder="1" applyAlignment="1">
      <alignment horizontal="center" vertical="center"/>
    </xf>
    <xf numFmtId="0" fontId="4" fillId="0" borderId="25" xfId="0" applyFont="1" applyBorder="1" applyAlignment="1">
      <alignment horizontal="center" vertical="center"/>
    </xf>
    <xf numFmtId="0" fontId="0" fillId="0" borderId="18" xfId="0" applyBorder="1" applyAlignment="1">
      <alignment horizontal="center" vertical="center"/>
    </xf>
    <xf numFmtId="0" fontId="0" fillId="0" borderId="18" xfId="0" applyBorder="1">
      <alignment vertical="center"/>
    </xf>
    <xf numFmtId="0" fontId="0" fillId="0" borderId="18" xfId="0" applyBorder="1" applyAlignment="1">
      <alignment horizontal="center" vertical="center"/>
    </xf>
    <xf numFmtId="0" fontId="0" fillId="0" borderId="19" xfId="0" applyBorder="1">
      <alignment vertical="center"/>
    </xf>
    <xf numFmtId="0" fontId="0" fillId="0" borderId="24" xfId="0" applyBorder="1">
      <alignment vertical="center"/>
    </xf>
    <xf numFmtId="0" fontId="0" fillId="0" borderId="26" xfId="0" applyBorder="1" applyAlignment="1">
      <alignment horizontal="center" vertical="center"/>
    </xf>
    <xf numFmtId="0" fontId="0" fillId="0" borderId="26" xfId="0" applyBorder="1">
      <alignment vertical="center"/>
    </xf>
    <xf numFmtId="0" fontId="0" fillId="0" borderId="26" xfId="0" applyBorder="1" applyAlignment="1">
      <alignment vertical="center" wrapText="1"/>
    </xf>
    <xf numFmtId="0" fontId="0" fillId="0" borderId="27" xfId="0" applyBorder="1">
      <alignment vertical="center"/>
    </xf>
    <xf numFmtId="0" fontId="0" fillId="0" borderId="18" xfId="0" applyBorder="1" applyAlignment="1">
      <alignment horizontal="center" vertical="center"/>
    </xf>
    <xf numFmtId="0" fontId="0" fillId="0" borderId="1" xfId="0" applyBorder="1" applyAlignment="1">
      <alignment horizontal="center" vertical="center"/>
    </xf>
    <xf numFmtId="0" fontId="10" fillId="0" borderId="5" xfId="0" applyFont="1" applyBorder="1">
      <alignment vertical="center"/>
    </xf>
    <xf numFmtId="178" fontId="10" fillId="0" borderId="5" xfId="0" applyNumberFormat="1" applyFont="1" applyBorder="1">
      <alignment vertical="center"/>
    </xf>
    <xf numFmtId="14" fontId="10" fillId="0" borderId="5" xfId="0" applyNumberFormat="1" applyFont="1" applyBorder="1">
      <alignment vertical="center"/>
    </xf>
    <xf numFmtId="14" fontId="0" fillId="0" borderId="1" xfId="0" applyNumberFormat="1" applyBorder="1" applyAlignment="1">
      <alignment horizontal="center" vertical="center"/>
    </xf>
    <xf numFmtId="0" fontId="10" fillId="0" borderId="30" xfId="0" applyFont="1" applyBorder="1">
      <alignment vertical="center"/>
    </xf>
    <xf numFmtId="14" fontId="10" fillId="0" borderId="30" xfId="0" applyNumberFormat="1" applyFont="1" applyBorder="1">
      <alignment vertical="center"/>
    </xf>
    <xf numFmtId="178" fontId="10" fillId="0" borderId="30" xfId="0" applyNumberFormat="1" applyFont="1" applyBorder="1">
      <alignment vertical="center"/>
    </xf>
    <xf numFmtId="0" fontId="13" fillId="0" borderId="1" xfId="0" applyFont="1" applyBorder="1" applyAlignment="1">
      <alignment horizontal="right" vertical="center"/>
    </xf>
    <xf numFmtId="179" fontId="13" fillId="0" borderId="1" xfId="0" applyNumberFormat="1" applyFont="1" applyBorder="1" applyAlignment="1">
      <alignment horizontal="right" vertical="center"/>
    </xf>
    <xf numFmtId="0" fontId="12" fillId="0" borderId="41" xfId="0" applyFont="1" applyBorder="1">
      <alignment vertical="center"/>
    </xf>
    <xf numFmtId="0" fontId="10" fillId="0" borderId="42" xfId="0" applyFont="1" applyBorder="1">
      <alignment vertical="center"/>
    </xf>
    <xf numFmtId="14" fontId="10" fillId="0" borderId="42" xfId="0" applyNumberFormat="1" applyFont="1" applyBorder="1">
      <alignment vertical="center"/>
    </xf>
    <xf numFmtId="178" fontId="10" fillId="0" borderId="42" xfId="0" applyNumberFormat="1" applyFont="1" applyBorder="1">
      <alignment vertical="center"/>
    </xf>
    <xf numFmtId="0" fontId="10" fillId="0" borderId="43" xfId="0" applyFont="1" applyBorder="1">
      <alignment vertical="center"/>
    </xf>
    <xf numFmtId="0" fontId="12" fillId="0" borderId="44" xfId="0" applyFont="1" applyBorder="1">
      <alignment vertical="center"/>
    </xf>
    <xf numFmtId="0" fontId="10" fillId="0" borderId="45" xfId="0" applyFont="1" applyBorder="1">
      <alignment vertical="center"/>
    </xf>
    <xf numFmtId="0" fontId="12" fillId="0" borderId="46" xfId="0" applyFont="1" applyBorder="1">
      <alignment vertical="center"/>
    </xf>
    <xf numFmtId="0" fontId="10" fillId="0" borderId="47" xfId="0" applyFont="1" applyBorder="1">
      <alignment vertical="center"/>
    </xf>
    <xf numFmtId="0" fontId="12" fillId="0" borderId="48" xfId="0" applyFont="1" applyBorder="1">
      <alignment vertical="center"/>
    </xf>
    <xf numFmtId="0" fontId="10" fillId="0" borderId="49" xfId="0" applyFont="1" applyBorder="1">
      <alignment vertical="center"/>
    </xf>
    <xf numFmtId="178" fontId="10" fillId="0" borderId="49" xfId="0" applyNumberFormat="1" applyFont="1" applyBorder="1">
      <alignment vertical="center"/>
    </xf>
    <xf numFmtId="0" fontId="10" fillId="0" borderId="50" xfId="0" applyFont="1" applyBorder="1">
      <alignment vertical="center"/>
    </xf>
    <xf numFmtId="0" fontId="11" fillId="2" borderId="3"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3" xfId="0" applyFont="1" applyFill="1" applyBorder="1" applyAlignment="1">
      <alignment vertical="center" wrapText="1"/>
    </xf>
    <xf numFmtId="0" fontId="11" fillId="2" borderId="3" xfId="0" applyFont="1" applyFill="1" applyBorder="1">
      <alignment vertical="center"/>
    </xf>
    <xf numFmtId="0" fontId="12" fillId="2" borderId="31" xfId="0" applyFont="1" applyFill="1" applyBorder="1">
      <alignment vertical="center"/>
    </xf>
    <xf numFmtId="0" fontId="12" fillId="2" borderId="32" xfId="0" applyFont="1" applyFill="1" applyBorder="1" applyAlignment="1">
      <alignment horizontal="center" vertical="center"/>
    </xf>
    <xf numFmtId="0" fontId="15" fillId="0" borderId="0" xfId="0" applyFont="1">
      <alignment vertical="center"/>
    </xf>
    <xf numFmtId="0" fontId="14" fillId="0" borderId="1" xfId="0" applyFont="1" applyBorder="1">
      <alignment vertical="center"/>
    </xf>
    <xf numFmtId="0" fontId="7" fillId="0" borderId="1" xfId="0" applyFont="1" applyBorder="1" applyAlignment="1">
      <alignment vertical="center" wrapText="1"/>
    </xf>
    <xf numFmtId="0" fontId="14" fillId="0" borderId="1" xfId="0" applyFont="1" applyBorder="1" applyAlignment="1">
      <alignment vertical="center" wrapText="1"/>
    </xf>
    <xf numFmtId="0" fontId="12" fillId="0" borderId="0" xfId="0" applyFont="1" applyAlignment="1">
      <alignment horizontal="center" vertical="center"/>
    </xf>
    <xf numFmtId="0" fontId="0" fillId="0" borderId="0" xfId="0" applyAlignment="1">
      <alignment horizontal="center"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1" xfId="0" applyFont="1" applyBorder="1" applyAlignment="1">
      <alignment horizontal="left" vertical="center"/>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176" fontId="3" fillId="0" borderId="15" xfId="0" applyNumberFormat="1" applyFont="1" applyBorder="1" applyAlignment="1">
      <alignment horizontal="right" vertical="center"/>
    </xf>
    <xf numFmtId="0" fontId="3" fillId="0" borderId="15" xfId="0" applyFont="1" applyBorder="1" applyAlignment="1">
      <alignment horizontal="right" vertical="center"/>
    </xf>
    <xf numFmtId="177" fontId="3" fillId="0" borderId="15" xfId="0" applyNumberFormat="1" applyFont="1" applyBorder="1" applyAlignment="1">
      <alignment horizontal="right" vertical="center"/>
    </xf>
    <xf numFmtId="0" fontId="3" fillId="0" borderId="16" xfId="0" applyFont="1" applyBorder="1" applyAlignment="1">
      <alignment horizontal="right" vertical="center"/>
    </xf>
    <xf numFmtId="0" fontId="3" fillId="0" borderId="1" xfId="0" applyFont="1" applyBorder="1" applyAlignment="1">
      <alignment horizontal="center" vertical="center"/>
    </xf>
    <xf numFmtId="176" fontId="3" fillId="0" borderId="1" xfId="0" applyNumberFormat="1" applyFont="1" applyBorder="1" applyAlignment="1">
      <alignment horizontal="right" vertical="center"/>
    </xf>
    <xf numFmtId="177" fontId="3" fillId="0" borderId="1" xfId="0" applyNumberFormat="1" applyFont="1" applyBorder="1" applyAlignment="1">
      <alignment horizontal="right" vertical="center"/>
    </xf>
    <xf numFmtId="177" fontId="3" fillId="0" borderId="24" xfId="0" applyNumberFormat="1" applyFont="1" applyBorder="1" applyAlignment="1">
      <alignment horizontal="right" vertical="center"/>
    </xf>
    <xf numFmtId="0" fontId="3" fillId="0" borderId="26" xfId="0" applyFont="1" applyBorder="1" applyAlignment="1">
      <alignment horizontal="center" vertical="center"/>
    </xf>
    <xf numFmtId="176" fontId="3" fillId="0" borderId="26" xfId="0" applyNumberFormat="1" applyFont="1" applyBorder="1" applyAlignment="1">
      <alignment horizontal="right" vertical="center"/>
    </xf>
    <xf numFmtId="177" fontId="3" fillId="0" borderId="26" xfId="0" applyNumberFormat="1" applyFont="1" applyBorder="1" applyAlignment="1">
      <alignment horizontal="right" vertical="center"/>
    </xf>
    <xf numFmtId="177" fontId="3" fillId="0" borderId="27" xfId="0" applyNumberFormat="1" applyFont="1" applyBorder="1" applyAlignment="1">
      <alignment horizontal="righ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right" vertical="center"/>
    </xf>
    <xf numFmtId="176" fontId="3" fillId="0" borderId="7" xfId="0" applyNumberFormat="1" applyFont="1" applyBorder="1" applyAlignment="1">
      <alignment horizontal="right" vertical="center"/>
    </xf>
    <xf numFmtId="176" fontId="3" fillId="0" borderId="8" xfId="0" applyNumberFormat="1" applyFont="1" applyBorder="1" applyAlignment="1">
      <alignment horizontal="right" vertical="center"/>
    </xf>
    <xf numFmtId="176" fontId="3" fillId="0" borderId="9" xfId="0" applyNumberFormat="1" applyFont="1" applyBorder="1" applyAlignment="1">
      <alignment horizontal="right" vertical="center"/>
    </xf>
    <xf numFmtId="177" fontId="3" fillId="0" borderId="6" xfId="0" applyNumberFormat="1" applyFont="1" applyBorder="1" applyAlignment="1">
      <alignment horizontal="right" vertical="center"/>
    </xf>
    <xf numFmtId="177" fontId="3" fillId="0" borderId="21" xfId="0" applyNumberFormat="1" applyFont="1" applyBorder="1" applyAlignment="1">
      <alignment horizontal="right" vertical="center"/>
    </xf>
    <xf numFmtId="177" fontId="3" fillId="0" borderId="8" xfId="0" applyNumberFormat="1" applyFont="1" applyBorder="1" applyAlignment="1">
      <alignment horizontal="right" vertical="center"/>
    </xf>
    <xf numFmtId="177" fontId="3" fillId="0" borderId="23" xfId="0" applyNumberFormat="1" applyFont="1" applyBorder="1" applyAlignment="1">
      <alignment horizontal="right" vertical="center"/>
    </xf>
    <xf numFmtId="0" fontId="2" fillId="0" borderId="0" xfId="0" applyFont="1" applyBorder="1" applyAlignment="1">
      <alignment horizontal="left" vertical="center"/>
    </xf>
    <xf numFmtId="0" fontId="8" fillId="0" borderId="0" xfId="0" applyFont="1" applyBorder="1" applyAlignment="1">
      <alignment horizontal="left" vertical="center"/>
    </xf>
    <xf numFmtId="0" fontId="2" fillId="0" borderId="0" xfId="0" applyFont="1" applyAlignment="1">
      <alignment horizontal="left" vertical="center"/>
    </xf>
    <xf numFmtId="0" fontId="0" fillId="0" borderId="10" xfId="0" applyFont="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wrapText="1"/>
    </xf>
    <xf numFmtId="0" fontId="0" fillId="0" borderId="1" xfId="0" applyBorder="1" applyAlignment="1">
      <alignment horizontal="center" vertical="center" wrapText="1"/>
    </xf>
    <xf numFmtId="178" fontId="0" fillId="0" borderId="1" xfId="0" applyNumberFormat="1" applyBorder="1" applyAlignment="1">
      <alignment horizontal="center" vertical="center"/>
    </xf>
    <xf numFmtId="178" fontId="0" fillId="0" borderId="24" xfId="0" applyNumberFormat="1" applyBorder="1" applyAlignment="1">
      <alignment horizontal="center" vertical="center"/>
    </xf>
    <xf numFmtId="0" fontId="0" fillId="0" borderId="1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12"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17" fillId="5" borderId="51" xfId="0" applyFont="1" applyFill="1" applyBorder="1" applyAlignment="1">
      <alignment horizontal="center" vertical="center"/>
    </xf>
    <xf numFmtId="0" fontId="0" fillId="5" borderId="0" xfId="0" applyFill="1" applyBorder="1" applyAlignment="1">
      <alignment horizontal="center" vertical="center"/>
    </xf>
    <xf numFmtId="0" fontId="0" fillId="5" borderId="51" xfId="0" applyFill="1" applyBorder="1" applyAlignment="1">
      <alignment horizontal="center" vertical="center"/>
    </xf>
  </cellXfs>
  <cellStyles count="1">
    <cellStyle name="標準" xfId="0" builtinId="0"/>
  </cellStyles>
  <dxfs count="48">
    <dxf>
      <font>
        <color theme="0"/>
      </font>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8</xdr:col>
      <xdr:colOff>212725</xdr:colOff>
      <xdr:row>0</xdr:row>
      <xdr:rowOff>174625</xdr:rowOff>
    </xdr:from>
    <xdr:to>
      <xdr:col>12</xdr:col>
      <xdr:colOff>301625</xdr:colOff>
      <xdr:row>8</xdr:row>
      <xdr:rowOff>63500</xdr:rowOff>
    </xdr:to>
    <xdr:sp macro="" textlink="">
      <xdr:nvSpPr>
        <xdr:cNvPr id="2" name="テキスト ボックス 1">
          <a:extLst>
            <a:ext uri="{FF2B5EF4-FFF2-40B4-BE49-F238E27FC236}">
              <a16:creationId xmlns:a16="http://schemas.microsoft.com/office/drawing/2014/main" id="{C519968B-16D7-46EA-BF14-90D8E08F47B0}"/>
            </a:ext>
          </a:extLst>
        </xdr:cNvPr>
        <xdr:cNvSpPr txBox="1"/>
      </xdr:nvSpPr>
      <xdr:spPr>
        <a:xfrm>
          <a:off x="6959600" y="174625"/>
          <a:ext cx="2819400" cy="2127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solidFill>
                <a:srgbClr val="FF0000"/>
              </a:solidFill>
            </a:rPr>
            <a:t>※※</a:t>
          </a:r>
          <a:r>
            <a:rPr kumimoji="1" lang="ja-JP" altLang="en-US" sz="1600">
              <a:solidFill>
                <a:srgbClr val="FF0000"/>
              </a:solidFill>
            </a:rPr>
            <a:t>入力不要</a:t>
          </a:r>
          <a:r>
            <a:rPr kumimoji="1" lang="en-US" altLang="ja-JP" sz="1600">
              <a:solidFill>
                <a:srgbClr val="FF0000"/>
              </a:solidFill>
            </a:rPr>
            <a:t>※※</a:t>
          </a:r>
        </a:p>
        <a:p>
          <a:pPr algn="ctr"/>
          <a:r>
            <a:rPr kumimoji="1" lang="ja-JP" altLang="en-US" sz="1600">
              <a:solidFill>
                <a:srgbClr val="FF0000"/>
              </a:solidFill>
            </a:rPr>
            <a:t>入力シートに入力した内容が自動で反映されます。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57150</xdr:colOff>
      <xdr:row>0</xdr:row>
      <xdr:rowOff>171450</xdr:rowOff>
    </xdr:from>
    <xdr:to>
      <xdr:col>13</xdr:col>
      <xdr:colOff>123825</xdr:colOff>
      <xdr:row>5</xdr:row>
      <xdr:rowOff>142875</xdr:rowOff>
    </xdr:to>
    <xdr:sp macro="" textlink="">
      <xdr:nvSpPr>
        <xdr:cNvPr id="2" name="テキスト ボックス 1">
          <a:extLst>
            <a:ext uri="{FF2B5EF4-FFF2-40B4-BE49-F238E27FC236}">
              <a16:creationId xmlns:a16="http://schemas.microsoft.com/office/drawing/2014/main" id="{BD1E4F67-4485-485B-BA32-84583E794F33}"/>
            </a:ext>
          </a:extLst>
        </xdr:cNvPr>
        <xdr:cNvSpPr txBox="1"/>
      </xdr:nvSpPr>
      <xdr:spPr>
        <a:xfrm>
          <a:off x="8858250" y="171450"/>
          <a:ext cx="2809875" cy="16383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solidFill>
                <a:srgbClr val="FF0000"/>
              </a:solidFill>
            </a:rPr>
            <a:t>※※</a:t>
          </a:r>
          <a:r>
            <a:rPr kumimoji="1" lang="ja-JP" altLang="en-US" sz="1600">
              <a:solidFill>
                <a:srgbClr val="FF0000"/>
              </a:solidFill>
            </a:rPr>
            <a:t>入力不要</a:t>
          </a:r>
          <a:r>
            <a:rPr kumimoji="1" lang="en-US" altLang="ja-JP" sz="1600">
              <a:solidFill>
                <a:srgbClr val="FF0000"/>
              </a:solidFill>
            </a:rPr>
            <a:t>※※</a:t>
          </a:r>
        </a:p>
        <a:p>
          <a:pPr algn="ctr"/>
          <a:r>
            <a:rPr kumimoji="1" lang="ja-JP" altLang="en-US" sz="1600">
              <a:solidFill>
                <a:srgbClr val="FF0000"/>
              </a:solidFill>
            </a:rPr>
            <a:t>入力シートに入力した内容が自動で反映されます。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4721-6735-4D60-BF61-1312AEB13470}">
  <sheetPr>
    <tabColor rgb="FFFFFF00"/>
  </sheetPr>
  <dimension ref="A1:U58"/>
  <sheetViews>
    <sheetView showGridLines="0" tabSelected="1" zoomScale="75" zoomScaleNormal="75" workbookViewId="0">
      <pane ySplit="7" topLeftCell="A8" activePane="bottomLeft" state="frozen"/>
      <selection pane="bottomLeft" activeCell="C2" sqref="C2:H2"/>
    </sheetView>
  </sheetViews>
  <sheetFormatPr defaultRowHeight="18.75" x14ac:dyDescent="0.4"/>
  <cols>
    <col min="2" max="2" width="42.25" customWidth="1"/>
    <col min="3" max="3" width="13.125" customWidth="1"/>
    <col min="4" max="4" width="14.125" customWidth="1"/>
    <col min="5" max="5" width="9" customWidth="1"/>
    <col min="6" max="6" width="11.5" customWidth="1"/>
    <col min="7" max="7" width="14" customWidth="1"/>
    <col min="8" max="9" width="15.25" customWidth="1"/>
    <col min="10" max="10" width="30" customWidth="1"/>
    <col min="11" max="11" width="15.5" customWidth="1"/>
    <col min="12" max="12" width="26.875" customWidth="1"/>
    <col min="13" max="13" width="28.375" customWidth="1"/>
    <col min="14" max="14" width="24.5" customWidth="1"/>
    <col min="15" max="15" width="32.875" customWidth="1"/>
    <col min="16" max="16" width="28.75" customWidth="1"/>
    <col min="17" max="17" width="22.25" customWidth="1"/>
    <col min="18" max="19" width="20.625" customWidth="1"/>
    <col min="20" max="20" width="12.125" customWidth="1"/>
    <col min="21" max="21" width="12.5" customWidth="1"/>
  </cols>
  <sheetData>
    <row r="1" spans="1:21" ht="26.25" thickBot="1" x14ac:dyDescent="0.45">
      <c r="B1" s="67" t="s">
        <v>73</v>
      </c>
      <c r="C1" s="67"/>
      <c r="D1" s="67"/>
      <c r="E1" s="67"/>
      <c r="F1" s="67"/>
      <c r="G1" s="67"/>
      <c r="H1" s="67"/>
    </row>
    <row r="2" spans="1:21" ht="27.75" customHeight="1" thickTop="1" x14ac:dyDescent="0.4">
      <c r="B2" s="61" t="s">
        <v>64</v>
      </c>
      <c r="C2" s="69"/>
      <c r="D2" s="70"/>
      <c r="E2" s="70"/>
      <c r="F2" s="70"/>
      <c r="G2" s="70"/>
      <c r="H2" s="71"/>
      <c r="I2" s="62" t="s">
        <v>68</v>
      </c>
      <c r="J2" s="42">
        <f>COUNTA($B$8:$B$57)</f>
        <v>0</v>
      </c>
      <c r="K2" s="7" t="s">
        <v>70</v>
      </c>
    </row>
    <row r="3" spans="1:21" ht="26.25" customHeight="1" x14ac:dyDescent="0.4">
      <c r="B3" s="61" t="s">
        <v>65</v>
      </c>
      <c r="C3" s="72"/>
      <c r="D3" s="73"/>
      <c r="E3" s="73"/>
      <c r="F3" s="73"/>
      <c r="G3" s="73"/>
      <c r="H3" s="74"/>
      <c r="I3" s="62" t="s">
        <v>69</v>
      </c>
      <c r="J3" s="43">
        <f>'様式シート(入力不要)'!$G$23</f>
        <v>0</v>
      </c>
      <c r="K3" s="7" t="s">
        <v>71</v>
      </c>
    </row>
    <row r="4" spans="1:21" ht="27.75" customHeight="1" x14ac:dyDescent="0.4">
      <c r="B4" s="61" t="s">
        <v>66</v>
      </c>
      <c r="C4" s="72"/>
      <c r="D4" s="73"/>
      <c r="E4" s="73"/>
      <c r="F4" s="73"/>
      <c r="G4" s="73"/>
      <c r="H4" s="74"/>
      <c r="I4" s="132" t="s">
        <v>101</v>
      </c>
      <c r="J4" s="133"/>
      <c r="K4" s="133"/>
      <c r="L4" s="133"/>
      <c r="M4" s="133"/>
    </row>
    <row r="5" spans="1:21" ht="26.25" customHeight="1" thickBot="1" x14ac:dyDescent="0.45">
      <c r="B5" s="61" t="s">
        <v>67</v>
      </c>
      <c r="C5" s="75"/>
      <c r="D5" s="76"/>
      <c r="E5" s="76"/>
      <c r="F5" s="76"/>
      <c r="G5" s="76"/>
      <c r="H5" s="77"/>
      <c r="I5" s="134"/>
      <c r="J5" s="133"/>
      <c r="K5" s="133"/>
      <c r="L5" s="133"/>
      <c r="M5" s="133"/>
    </row>
    <row r="6" spans="1:21" ht="24" customHeight="1" thickTop="1" x14ac:dyDescent="0.4">
      <c r="C6" s="130" t="s">
        <v>61</v>
      </c>
      <c r="D6" s="130"/>
      <c r="E6" s="130"/>
      <c r="F6" s="130"/>
      <c r="G6" s="130"/>
      <c r="H6" s="130"/>
      <c r="I6" s="130"/>
      <c r="J6" s="130"/>
      <c r="K6" s="130"/>
      <c r="L6" s="130"/>
      <c r="M6" s="130"/>
      <c r="N6" s="131" t="s">
        <v>16</v>
      </c>
      <c r="O6" s="131"/>
      <c r="P6" s="131"/>
      <c r="Q6" s="131"/>
      <c r="R6" s="131"/>
      <c r="S6" s="131"/>
      <c r="T6" s="68" t="s">
        <v>13</v>
      </c>
      <c r="U6" s="68"/>
    </row>
    <row r="7" spans="1:21" ht="54.75" customHeight="1" thickBot="1" x14ac:dyDescent="0.45">
      <c r="B7" s="57" t="s">
        <v>8</v>
      </c>
      <c r="C7" s="57" t="s">
        <v>59</v>
      </c>
      <c r="D7" s="58" t="s">
        <v>60</v>
      </c>
      <c r="E7" s="57" t="s">
        <v>1</v>
      </c>
      <c r="F7" s="57" t="s">
        <v>2</v>
      </c>
      <c r="G7" s="57" t="s">
        <v>3</v>
      </c>
      <c r="H7" s="57" t="s">
        <v>4</v>
      </c>
      <c r="I7" s="57" t="s">
        <v>62</v>
      </c>
      <c r="J7" s="58" t="s">
        <v>63</v>
      </c>
      <c r="K7" s="57" t="s">
        <v>5</v>
      </c>
      <c r="L7" s="58" t="s">
        <v>72</v>
      </c>
      <c r="M7" s="57" t="s">
        <v>6</v>
      </c>
      <c r="N7" s="59" t="s">
        <v>14</v>
      </c>
      <c r="O7" s="59" t="s">
        <v>15</v>
      </c>
      <c r="P7" s="59" t="s">
        <v>17</v>
      </c>
      <c r="Q7" s="60" t="s">
        <v>9</v>
      </c>
      <c r="R7" s="60" t="s">
        <v>10</v>
      </c>
      <c r="S7" s="59" t="s">
        <v>57</v>
      </c>
      <c r="T7" s="3" t="s">
        <v>11</v>
      </c>
      <c r="U7" s="3" t="s">
        <v>12</v>
      </c>
    </row>
    <row r="8" spans="1:21" ht="27" customHeight="1" thickTop="1" thickBot="1" x14ac:dyDescent="0.45">
      <c r="A8" s="8">
        <v>1</v>
      </c>
      <c r="B8" s="44"/>
      <c r="C8" s="45"/>
      <c r="D8" s="45"/>
      <c r="E8" s="45"/>
      <c r="F8" s="45"/>
      <c r="G8" s="45"/>
      <c r="H8" s="46"/>
      <c r="I8" s="46"/>
      <c r="J8" s="46"/>
      <c r="K8" s="45"/>
      <c r="L8" s="45"/>
      <c r="M8" s="47"/>
      <c r="N8" s="45"/>
      <c r="O8" s="45"/>
      <c r="P8" s="45"/>
      <c r="Q8" s="45"/>
      <c r="R8" s="45"/>
      <c r="S8" s="48"/>
      <c r="T8" s="9"/>
      <c r="U8" s="9"/>
    </row>
    <row r="9" spans="1:21" ht="27" customHeight="1" thickTop="1" thickBot="1" x14ac:dyDescent="0.45">
      <c r="A9" s="8">
        <v>2</v>
      </c>
      <c r="B9" s="49"/>
      <c r="C9" s="35"/>
      <c r="D9" s="35"/>
      <c r="E9" s="35"/>
      <c r="F9" s="35"/>
      <c r="G9" s="35"/>
      <c r="H9" s="37"/>
      <c r="I9" s="37"/>
      <c r="J9" s="37"/>
      <c r="K9" s="35"/>
      <c r="L9" s="35"/>
      <c r="M9" s="36"/>
      <c r="N9" s="35"/>
      <c r="O9" s="35"/>
      <c r="P9" s="35"/>
      <c r="Q9" s="35"/>
      <c r="R9" s="35"/>
      <c r="S9" s="50"/>
      <c r="T9" s="1"/>
      <c r="U9" s="1"/>
    </row>
    <row r="10" spans="1:21" ht="27" customHeight="1" thickTop="1" thickBot="1" x14ac:dyDescent="0.45">
      <c r="A10" s="8">
        <v>3</v>
      </c>
      <c r="B10" s="51"/>
      <c r="C10" s="39"/>
      <c r="D10" s="39"/>
      <c r="E10" s="39"/>
      <c r="F10" s="39"/>
      <c r="G10" s="39"/>
      <c r="H10" s="40"/>
      <c r="I10" s="40"/>
      <c r="J10" s="40"/>
      <c r="K10" s="39"/>
      <c r="L10" s="39"/>
      <c r="M10" s="41"/>
      <c r="N10" s="39"/>
      <c r="O10" s="39"/>
      <c r="P10" s="39"/>
      <c r="Q10" s="39"/>
      <c r="R10" s="39"/>
      <c r="S10" s="52"/>
      <c r="T10" s="1"/>
      <c r="U10" s="1"/>
    </row>
    <row r="11" spans="1:21" ht="27" customHeight="1" thickTop="1" thickBot="1" x14ac:dyDescent="0.45">
      <c r="A11" s="8">
        <v>4</v>
      </c>
      <c r="B11" s="49"/>
      <c r="C11" s="35"/>
      <c r="D11" s="35"/>
      <c r="E11" s="35"/>
      <c r="F11" s="35"/>
      <c r="G11" s="35"/>
      <c r="H11" s="37"/>
      <c r="I11" s="37"/>
      <c r="J11" s="37"/>
      <c r="K11" s="35"/>
      <c r="L11" s="35"/>
      <c r="M11" s="36"/>
      <c r="N11" s="35"/>
      <c r="O11" s="35"/>
      <c r="P11" s="35"/>
      <c r="Q11" s="35"/>
      <c r="R11" s="35"/>
      <c r="S11" s="50"/>
      <c r="T11" s="1"/>
      <c r="U11" s="1"/>
    </row>
    <row r="12" spans="1:21" ht="27" customHeight="1" thickTop="1" thickBot="1" x14ac:dyDescent="0.45">
      <c r="A12" s="8">
        <v>5</v>
      </c>
      <c r="B12" s="49"/>
      <c r="C12" s="35"/>
      <c r="D12" s="35"/>
      <c r="E12" s="35"/>
      <c r="F12" s="35"/>
      <c r="G12" s="35"/>
      <c r="H12" s="35"/>
      <c r="I12" s="35"/>
      <c r="J12" s="35"/>
      <c r="K12" s="35"/>
      <c r="L12" s="35"/>
      <c r="M12" s="36"/>
      <c r="N12" s="35"/>
      <c r="O12" s="35"/>
      <c r="P12" s="35"/>
      <c r="Q12" s="35"/>
      <c r="R12" s="35"/>
      <c r="S12" s="50"/>
      <c r="T12" s="1"/>
      <c r="U12" s="1"/>
    </row>
    <row r="13" spans="1:21" ht="27" customHeight="1" thickTop="1" thickBot="1" x14ac:dyDescent="0.45">
      <c r="A13" s="8">
        <v>6</v>
      </c>
      <c r="B13" s="49"/>
      <c r="C13" s="35"/>
      <c r="D13" s="35"/>
      <c r="E13" s="35"/>
      <c r="F13" s="35"/>
      <c r="G13" s="35"/>
      <c r="H13" s="35"/>
      <c r="I13" s="35"/>
      <c r="J13" s="35"/>
      <c r="K13" s="35"/>
      <c r="L13" s="35"/>
      <c r="M13" s="36"/>
      <c r="N13" s="35"/>
      <c r="O13" s="35"/>
      <c r="P13" s="35"/>
      <c r="Q13" s="35"/>
      <c r="R13" s="35"/>
      <c r="S13" s="50"/>
      <c r="T13" s="1"/>
      <c r="U13" s="1"/>
    </row>
    <row r="14" spans="1:21" ht="27" customHeight="1" thickTop="1" thickBot="1" x14ac:dyDescent="0.45">
      <c r="A14" s="8">
        <v>7</v>
      </c>
      <c r="B14" s="49"/>
      <c r="C14" s="35"/>
      <c r="D14" s="35"/>
      <c r="E14" s="35"/>
      <c r="F14" s="35"/>
      <c r="G14" s="35"/>
      <c r="H14" s="35"/>
      <c r="I14" s="35"/>
      <c r="J14" s="35"/>
      <c r="K14" s="35"/>
      <c r="L14" s="35"/>
      <c r="M14" s="36"/>
      <c r="N14" s="35"/>
      <c r="O14" s="35"/>
      <c r="P14" s="35"/>
      <c r="Q14" s="35"/>
      <c r="R14" s="35"/>
      <c r="S14" s="50"/>
      <c r="T14" s="1"/>
      <c r="U14" s="1"/>
    </row>
    <row r="15" spans="1:21" ht="27" customHeight="1" thickTop="1" thickBot="1" x14ac:dyDescent="0.45">
      <c r="A15" s="8">
        <v>8</v>
      </c>
      <c r="B15" s="49"/>
      <c r="C15" s="35"/>
      <c r="D15" s="35"/>
      <c r="E15" s="35"/>
      <c r="F15" s="35"/>
      <c r="G15" s="35"/>
      <c r="H15" s="35"/>
      <c r="I15" s="35"/>
      <c r="J15" s="35"/>
      <c r="K15" s="35"/>
      <c r="L15" s="35"/>
      <c r="M15" s="36"/>
      <c r="N15" s="35"/>
      <c r="O15" s="35"/>
      <c r="P15" s="35"/>
      <c r="Q15" s="35"/>
      <c r="R15" s="35"/>
      <c r="S15" s="50"/>
      <c r="T15" s="1"/>
      <c r="U15" s="1"/>
    </row>
    <row r="16" spans="1:21" ht="27" customHeight="1" thickTop="1" thickBot="1" x14ac:dyDescent="0.45">
      <c r="A16" s="8">
        <v>9</v>
      </c>
      <c r="B16" s="49"/>
      <c r="C16" s="35"/>
      <c r="D16" s="35"/>
      <c r="E16" s="35"/>
      <c r="F16" s="35"/>
      <c r="G16" s="35"/>
      <c r="H16" s="35"/>
      <c r="I16" s="35"/>
      <c r="J16" s="35"/>
      <c r="K16" s="35"/>
      <c r="L16" s="35"/>
      <c r="M16" s="36"/>
      <c r="N16" s="35"/>
      <c r="O16" s="35"/>
      <c r="P16" s="35"/>
      <c r="Q16" s="35"/>
      <c r="R16" s="35"/>
      <c r="S16" s="50"/>
      <c r="T16" s="1"/>
      <c r="U16" s="1"/>
    </row>
    <row r="17" spans="1:21" ht="27" customHeight="1" thickTop="1" thickBot="1" x14ac:dyDescent="0.45">
      <c r="A17" s="8">
        <v>10</v>
      </c>
      <c r="B17" s="49"/>
      <c r="C17" s="35"/>
      <c r="D17" s="35"/>
      <c r="E17" s="35"/>
      <c r="F17" s="35"/>
      <c r="G17" s="35"/>
      <c r="H17" s="35"/>
      <c r="I17" s="35"/>
      <c r="J17" s="35"/>
      <c r="K17" s="35"/>
      <c r="L17" s="35"/>
      <c r="M17" s="36"/>
      <c r="N17" s="35"/>
      <c r="O17" s="35"/>
      <c r="P17" s="35"/>
      <c r="Q17" s="35"/>
      <c r="R17" s="35"/>
      <c r="S17" s="50"/>
      <c r="T17" s="1"/>
      <c r="U17" s="1"/>
    </row>
    <row r="18" spans="1:21" ht="27" customHeight="1" thickTop="1" thickBot="1" x14ac:dyDescent="0.45">
      <c r="A18" s="8">
        <v>11</v>
      </c>
      <c r="B18" s="49"/>
      <c r="C18" s="35"/>
      <c r="D18" s="35"/>
      <c r="E18" s="35"/>
      <c r="F18" s="35"/>
      <c r="G18" s="35"/>
      <c r="H18" s="35"/>
      <c r="I18" s="35"/>
      <c r="J18" s="35"/>
      <c r="K18" s="35"/>
      <c r="L18" s="35"/>
      <c r="M18" s="36"/>
      <c r="N18" s="35"/>
      <c r="O18" s="35"/>
      <c r="P18" s="35"/>
      <c r="Q18" s="35"/>
      <c r="R18" s="35"/>
      <c r="S18" s="50"/>
      <c r="T18" s="1"/>
      <c r="U18" s="1"/>
    </row>
    <row r="19" spans="1:21" ht="27" customHeight="1" thickTop="1" thickBot="1" x14ac:dyDescent="0.45">
      <c r="A19" s="8">
        <v>12</v>
      </c>
      <c r="B19" s="49"/>
      <c r="C19" s="35"/>
      <c r="D19" s="35"/>
      <c r="E19" s="35"/>
      <c r="F19" s="35"/>
      <c r="G19" s="35"/>
      <c r="H19" s="35"/>
      <c r="I19" s="35"/>
      <c r="J19" s="35"/>
      <c r="K19" s="35"/>
      <c r="L19" s="35"/>
      <c r="M19" s="36"/>
      <c r="N19" s="35"/>
      <c r="O19" s="35"/>
      <c r="P19" s="35"/>
      <c r="Q19" s="35"/>
      <c r="R19" s="35"/>
      <c r="S19" s="50"/>
      <c r="T19" s="1"/>
      <c r="U19" s="1"/>
    </row>
    <row r="20" spans="1:21" ht="27" customHeight="1" thickTop="1" thickBot="1" x14ac:dyDescent="0.45">
      <c r="A20" s="8">
        <v>13</v>
      </c>
      <c r="B20" s="49"/>
      <c r="C20" s="35"/>
      <c r="D20" s="35"/>
      <c r="E20" s="35"/>
      <c r="F20" s="35"/>
      <c r="G20" s="35"/>
      <c r="H20" s="35"/>
      <c r="I20" s="35"/>
      <c r="J20" s="35"/>
      <c r="K20" s="35"/>
      <c r="L20" s="35"/>
      <c r="M20" s="36"/>
      <c r="N20" s="35"/>
      <c r="O20" s="35"/>
      <c r="P20" s="35"/>
      <c r="Q20" s="35"/>
      <c r="R20" s="35"/>
      <c r="S20" s="50"/>
      <c r="T20" s="1"/>
      <c r="U20" s="1"/>
    </row>
    <row r="21" spans="1:21" ht="27" customHeight="1" thickTop="1" thickBot="1" x14ac:dyDescent="0.45">
      <c r="A21" s="8">
        <v>14</v>
      </c>
      <c r="B21" s="49"/>
      <c r="C21" s="35"/>
      <c r="D21" s="35"/>
      <c r="E21" s="35"/>
      <c r="F21" s="35"/>
      <c r="G21" s="35"/>
      <c r="H21" s="35"/>
      <c r="I21" s="35"/>
      <c r="J21" s="35"/>
      <c r="K21" s="35"/>
      <c r="L21" s="35"/>
      <c r="M21" s="36"/>
      <c r="N21" s="35"/>
      <c r="O21" s="35"/>
      <c r="P21" s="35"/>
      <c r="Q21" s="35"/>
      <c r="R21" s="35"/>
      <c r="S21" s="50"/>
      <c r="T21" s="1"/>
      <c r="U21" s="1"/>
    </row>
    <row r="22" spans="1:21" ht="27" customHeight="1" thickTop="1" thickBot="1" x14ac:dyDescent="0.45">
      <c r="A22" s="8">
        <v>15</v>
      </c>
      <c r="B22" s="49"/>
      <c r="C22" s="35"/>
      <c r="D22" s="35"/>
      <c r="E22" s="35"/>
      <c r="F22" s="35"/>
      <c r="G22" s="35"/>
      <c r="H22" s="35"/>
      <c r="I22" s="35"/>
      <c r="J22" s="35"/>
      <c r="K22" s="35"/>
      <c r="L22" s="35"/>
      <c r="M22" s="36"/>
      <c r="N22" s="35"/>
      <c r="O22" s="35"/>
      <c r="P22" s="35"/>
      <c r="Q22" s="35"/>
      <c r="R22" s="35"/>
      <c r="S22" s="50"/>
      <c r="T22" s="1"/>
      <c r="U22" s="1"/>
    </row>
    <row r="23" spans="1:21" ht="27" customHeight="1" thickTop="1" thickBot="1" x14ac:dyDescent="0.45">
      <c r="A23" s="8">
        <v>16</v>
      </c>
      <c r="B23" s="49"/>
      <c r="C23" s="35"/>
      <c r="D23" s="35"/>
      <c r="E23" s="35"/>
      <c r="F23" s="35"/>
      <c r="G23" s="35"/>
      <c r="H23" s="35"/>
      <c r="I23" s="35"/>
      <c r="J23" s="35"/>
      <c r="K23" s="35"/>
      <c r="L23" s="35"/>
      <c r="M23" s="36"/>
      <c r="N23" s="35"/>
      <c r="O23" s="35"/>
      <c r="P23" s="35"/>
      <c r="Q23" s="35"/>
      <c r="R23" s="35"/>
      <c r="S23" s="50"/>
      <c r="T23" s="1"/>
      <c r="U23" s="1"/>
    </row>
    <row r="24" spans="1:21" ht="27" customHeight="1" thickTop="1" thickBot="1" x14ac:dyDescent="0.45">
      <c r="A24" s="8">
        <v>17</v>
      </c>
      <c r="B24" s="49"/>
      <c r="C24" s="35"/>
      <c r="D24" s="35"/>
      <c r="E24" s="35"/>
      <c r="F24" s="35"/>
      <c r="G24" s="35"/>
      <c r="H24" s="35"/>
      <c r="I24" s="35"/>
      <c r="J24" s="35"/>
      <c r="K24" s="35"/>
      <c r="L24" s="35"/>
      <c r="M24" s="36"/>
      <c r="N24" s="35"/>
      <c r="O24" s="35"/>
      <c r="P24" s="35"/>
      <c r="Q24" s="35"/>
      <c r="R24" s="35"/>
      <c r="S24" s="50"/>
      <c r="T24" s="1"/>
      <c r="U24" s="1"/>
    </row>
    <row r="25" spans="1:21" ht="27" customHeight="1" thickTop="1" thickBot="1" x14ac:dyDescent="0.45">
      <c r="A25" s="8">
        <v>18</v>
      </c>
      <c r="B25" s="49"/>
      <c r="C25" s="35"/>
      <c r="D25" s="35"/>
      <c r="E25" s="35"/>
      <c r="F25" s="35"/>
      <c r="G25" s="35"/>
      <c r="H25" s="35"/>
      <c r="I25" s="35"/>
      <c r="J25" s="35"/>
      <c r="K25" s="35"/>
      <c r="L25" s="35"/>
      <c r="M25" s="36"/>
      <c r="N25" s="35"/>
      <c r="O25" s="35"/>
      <c r="P25" s="35"/>
      <c r="Q25" s="35"/>
      <c r="R25" s="35"/>
      <c r="S25" s="50"/>
      <c r="T25" s="1"/>
      <c r="U25" s="1"/>
    </row>
    <row r="26" spans="1:21" ht="27" customHeight="1" thickTop="1" thickBot="1" x14ac:dyDescent="0.45">
      <c r="A26" s="8">
        <v>19</v>
      </c>
      <c r="B26" s="49"/>
      <c r="C26" s="35"/>
      <c r="D26" s="35"/>
      <c r="E26" s="35"/>
      <c r="F26" s="35"/>
      <c r="G26" s="35"/>
      <c r="H26" s="35"/>
      <c r="I26" s="35"/>
      <c r="J26" s="35"/>
      <c r="K26" s="35"/>
      <c r="L26" s="35"/>
      <c r="M26" s="36"/>
      <c r="N26" s="35"/>
      <c r="O26" s="35"/>
      <c r="P26" s="35"/>
      <c r="Q26" s="35"/>
      <c r="R26" s="35"/>
      <c r="S26" s="50"/>
      <c r="T26" s="1"/>
      <c r="U26" s="1"/>
    </row>
    <row r="27" spans="1:21" ht="27" customHeight="1" thickTop="1" thickBot="1" x14ac:dyDescent="0.45">
      <c r="A27" s="8">
        <v>20</v>
      </c>
      <c r="B27" s="49"/>
      <c r="C27" s="35"/>
      <c r="D27" s="35"/>
      <c r="E27" s="35"/>
      <c r="F27" s="35"/>
      <c r="G27" s="35"/>
      <c r="H27" s="35"/>
      <c r="I27" s="35"/>
      <c r="J27" s="35"/>
      <c r="K27" s="35"/>
      <c r="L27" s="35"/>
      <c r="M27" s="36"/>
      <c r="N27" s="35"/>
      <c r="O27" s="35"/>
      <c r="P27" s="35"/>
      <c r="Q27" s="35"/>
      <c r="R27" s="35"/>
      <c r="S27" s="50"/>
      <c r="T27" s="1"/>
      <c r="U27" s="1"/>
    </row>
    <row r="28" spans="1:21" ht="27" customHeight="1" thickTop="1" thickBot="1" x14ac:dyDescent="0.45">
      <c r="A28" s="8">
        <v>21</v>
      </c>
      <c r="B28" s="49"/>
      <c r="C28" s="35"/>
      <c r="D28" s="35"/>
      <c r="E28" s="35"/>
      <c r="F28" s="35"/>
      <c r="G28" s="35"/>
      <c r="H28" s="35"/>
      <c r="I28" s="35"/>
      <c r="J28" s="35"/>
      <c r="K28" s="35"/>
      <c r="L28" s="35"/>
      <c r="M28" s="36"/>
      <c r="N28" s="35"/>
      <c r="O28" s="35"/>
      <c r="P28" s="35"/>
      <c r="Q28" s="35"/>
      <c r="R28" s="35"/>
      <c r="S28" s="50"/>
      <c r="T28" s="1"/>
      <c r="U28" s="1"/>
    </row>
    <row r="29" spans="1:21" ht="27" customHeight="1" thickTop="1" thickBot="1" x14ac:dyDescent="0.45">
      <c r="A29" s="8">
        <v>22</v>
      </c>
      <c r="B29" s="49"/>
      <c r="C29" s="35"/>
      <c r="D29" s="35"/>
      <c r="E29" s="35"/>
      <c r="F29" s="35"/>
      <c r="G29" s="35"/>
      <c r="H29" s="35"/>
      <c r="I29" s="35"/>
      <c r="J29" s="35"/>
      <c r="K29" s="35"/>
      <c r="L29" s="35"/>
      <c r="M29" s="36"/>
      <c r="N29" s="35"/>
      <c r="O29" s="35"/>
      <c r="P29" s="35"/>
      <c r="Q29" s="35"/>
      <c r="R29" s="35"/>
      <c r="S29" s="50"/>
      <c r="T29" s="1"/>
      <c r="U29" s="1"/>
    </row>
    <row r="30" spans="1:21" ht="27" customHeight="1" thickTop="1" thickBot="1" x14ac:dyDescent="0.45">
      <c r="A30" s="8">
        <v>23</v>
      </c>
      <c r="B30" s="49"/>
      <c r="C30" s="35"/>
      <c r="D30" s="35"/>
      <c r="E30" s="35"/>
      <c r="F30" s="35"/>
      <c r="G30" s="35"/>
      <c r="H30" s="35"/>
      <c r="I30" s="35"/>
      <c r="J30" s="35"/>
      <c r="K30" s="35"/>
      <c r="L30" s="35"/>
      <c r="M30" s="36"/>
      <c r="N30" s="35"/>
      <c r="O30" s="35"/>
      <c r="P30" s="35"/>
      <c r="Q30" s="35"/>
      <c r="R30" s="35"/>
      <c r="S30" s="50"/>
      <c r="T30" s="1"/>
      <c r="U30" s="1"/>
    </row>
    <row r="31" spans="1:21" ht="27" customHeight="1" thickTop="1" thickBot="1" x14ac:dyDescent="0.45">
      <c r="A31" s="8">
        <v>24</v>
      </c>
      <c r="B31" s="49"/>
      <c r="C31" s="35"/>
      <c r="D31" s="35"/>
      <c r="E31" s="35"/>
      <c r="F31" s="35"/>
      <c r="G31" s="35"/>
      <c r="H31" s="35"/>
      <c r="I31" s="35"/>
      <c r="J31" s="35"/>
      <c r="K31" s="35"/>
      <c r="L31" s="35"/>
      <c r="M31" s="36"/>
      <c r="N31" s="35"/>
      <c r="O31" s="35"/>
      <c r="P31" s="35"/>
      <c r="Q31" s="35"/>
      <c r="R31" s="35"/>
      <c r="S31" s="50"/>
      <c r="T31" s="1"/>
      <c r="U31" s="1"/>
    </row>
    <row r="32" spans="1:21" ht="27" customHeight="1" thickTop="1" thickBot="1" x14ac:dyDescent="0.45">
      <c r="A32" s="8">
        <v>25</v>
      </c>
      <c r="B32" s="49"/>
      <c r="C32" s="35"/>
      <c r="D32" s="35"/>
      <c r="E32" s="35"/>
      <c r="F32" s="35"/>
      <c r="G32" s="35"/>
      <c r="H32" s="35"/>
      <c r="I32" s="35"/>
      <c r="J32" s="35"/>
      <c r="K32" s="35"/>
      <c r="L32" s="35"/>
      <c r="M32" s="36"/>
      <c r="N32" s="35"/>
      <c r="O32" s="35"/>
      <c r="P32" s="35"/>
      <c r="Q32" s="35"/>
      <c r="R32" s="35"/>
      <c r="S32" s="50"/>
      <c r="T32" s="1"/>
      <c r="U32" s="1"/>
    </row>
    <row r="33" spans="1:21" ht="27" customHeight="1" thickTop="1" thickBot="1" x14ac:dyDescent="0.45">
      <c r="A33" s="8">
        <v>26</v>
      </c>
      <c r="B33" s="49"/>
      <c r="C33" s="35"/>
      <c r="D33" s="35"/>
      <c r="E33" s="35"/>
      <c r="F33" s="35"/>
      <c r="G33" s="35"/>
      <c r="H33" s="35"/>
      <c r="I33" s="35"/>
      <c r="J33" s="35"/>
      <c r="K33" s="35"/>
      <c r="L33" s="35"/>
      <c r="M33" s="36"/>
      <c r="N33" s="35"/>
      <c r="O33" s="35"/>
      <c r="P33" s="35"/>
      <c r="Q33" s="35"/>
      <c r="R33" s="35"/>
      <c r="S33" s="50"/>
      <c r="T33" s="1"/>
      <c r="U33" s="1"/>
    </row>
    <row r="34" spans="1:21" ht="27" customHeight="1" thickTop="1" thickBot="1" x14ac:dyDescent="0.45">
      <c r="A34" s="8">
        <v>27</v>
      </c>
      <c r="B34" s="49"/>
      <c r="C34" s="35"/>
      <c r="D34" s="35"/>
      <c r="E34" s="35"/>
      <c r="F34" s="35"/>
      <c r="G34" s="35"/>
      <c r="H34" s="35"/>
      <c r="I34" s="35"/>
      <c r="J34" s="35"/>
      <c r="K34" s="35"/>
      <c r="L34" s="35"/>
      <c r="M34" s="36"/>
      <c r="N34" s="35"/>
      <c r="O34" s="35"/>
      <c r="P34" s="35"/>
      <c r="Q34" s="35"/>
      <c r="R34" s="35"/>
      <c r="S34" s="50"/>
      <c r="T34" s="1"/>
      <c r="U34" s="1"/>
    </row>
    <row r="35" spans="1:21" ht="27" customHeight="1" thickTop="1" thickBot="1" x14ac:dyDescent="0.45">
      <c r="A35" s="8">
        <v>28</v>
      </c>
      <c r="B35" s="49"/>
      <c r="C35" s="35"/>
      <c r="D35" s="35"/>
      <c r="E35" s="35"/>
      <c r="F35" s="35"/>
      <c r="G35" s="35"/>
      <c r="H35" s="35"/>
      <c r="I35" s="35"/>
      <c r="J35" s="35"/>
      <c r="K35" s="35"/>
      <c r="L35" s="35"/>
      <c r="M35" s="36"/>
      <c r="N35" s="35"/>
      <c r="O35" s="35"/>
      <c r="P35" s="35"/>
      <c r="Q35" s="35"/>
      <c r="R35" s="35"/>
      <c r="S35" s="50"/>
      <c r="T35" s="1"/>
      <c r="U35" s="1"/>
    </row>
    <row r="36" spans="1:21" ht="27" customHeight="1" thickTop="1" thickBot="1" x14ac:dyDescent="0.45">
      <c r="A36" s="8">
        <v>29</v>
      </c>
      <c r="B36" s="49"/>
      <c r="C36" s="35"/>
      <c r="D36" s="35"/>
      <c r="E36" s="35"/>
      <c r="F36" s="35"/>
      <c r="G36" s="35"/>
      <c r="H36" s="35"/>
      <c r="I36" s="35"/>
      <c r="J36" s="35"/>
      <c r="K36" s="35"/>
      <c r="L36" s="35"/>
      <c r="M36" s="36"/>
      <c r="N36" s="35"/>
      <c r="O36" s="35"/>
      <c r="P36" s="35"/>
      <c r="Q36" s="35"/>
      <c r="R36" s="35"/>
      <c r="S36" s="50"/>
      <c r="T36" s="1"/>
      <c r="U36" s="1"/>
    </row>
    <row r="37" spans="1:21" ht="27" customHeight="1" thickTop="1" thickBot="1" x14ac:dyDescent="0.45">
      <c r="A37" s="8">
        <v>30</v>
      </c>
      <c r="B37" s="49"/>
      <c r="C37" s="35"/>
      <c r="D37" s="35"/>
      <c r="E37" s="35"/>
      <c r="F37" s="35"/>
      <c r="G37" s="35"/>
      <c r="H37" s="35"/>
      <c r="I37" s="35"/>
      <c r="J37" s="35"/>
      <c r="K37" s="35"/>
      <c r="L37" s="35"/>
      <c r="M37" s="36"/>
      <c r="N37" s="35"/>
      <c r="O37" s="35"/>
      <c r="P37" s="35"/>
      <c r="Q37" s="35"/>
      <c r="R37" s="35"/>
      <c r="S37" s="50"/>
      <c r="T37" s="1"/>
      <c r="U37" s="1"/>
    </row>
    <row r="38" spans="1:21" ht="27" customHeight="1" thickTop="1" thickBot="1" x14ac:dyDescent="0.45">
      <c r="A38" s="8">
        <v>31</v>
      </c>
      <c r="B38" s="49"/>
      <c r="C38" s="35"/>
      <c r="D38" s="35"/>
      <c r="E38" s="35"/>
      <c r="F38" s="35"/>
      <c r="G38" s="35"/>
      <c r="H38" s="35"/>
      <c r="I38" s="35"/>
      <c r="J38" s="35"/>
      <c r="K38" s="35"/>
      <c r="L38" s="35"/>
      <c r="M38" s="36"/>
      <c r="N38" s="35"/>
      <c r="O38" s="35"/>
      <c r="P38" s="35"/>
      <c r="Q38" s="35"/>
      <c r="R38" s="35"/>
      <c r="S38" s="50"/>
      <c r="T38" s="1"/>
      <c r="U38" s="1"/>
    </row>
    <row r="39" spans="1:21" ht="27" customHeight="1" thickTop="1" thickBot="1" x14ac:dyDescent="0.45">
      <c r="A39" s="8">
        <v>32</v>
      </c>
      <c r="B39" s="49"/>
      <c r="C39" s="35"/>
      <c r="D39" s="35"/>
      <c r="E39" s="35"/>
      <c r="F39" s="35"/>
      <c r="G39" s="35"/>
      <c r="H39" s="35"/>
      <c r="I39" s="35"/>
      <c r="J39" s="35"/>
      <c r="K39" s="35"/>
      <c r="L39" s="35"/>
      <c r="M39" s="36"/>
      <c r="N39" s="35"/>
      <c r="O39" s="35"/>
      <c r="P39" s="35"/>
      <c r="Q39" s="35"/>
      <c r="R39" s="35"/>
      <c r="S39" s="50"/>
      <c r="T39" s="1"/>
      <c r="U39" s="1"/>
    </row>
    <row r="40" spans="1:21" ht="27" customHeight="1" thickTop="1" thickBot="1" x14ac:dyDescent="0.45">
      <c r="A40" s="8">
        <v>33</v>
      </c>
      <c r="B40" s="49"/>
      <c r="C40" s="35"/>
      <c r="D40" s="35"/>
      <c r="E40" s="35"/>
      <c r="F40" s="35"/>
      <c r="G40" s="35"/>
      <c r="H40" s="35"/>
      <c r="I40" s="35"/>
      <c r="J40" s="35"/>
      <c r="K40" s="35"/>
      <c r="L40" s="35"/>
      <c r="M40" s="36"/>
      <c r="N40" s="35"/>
      <c r="O40" s="35"/>
      <c r="P40" s="35"/>
      <c r="Q40" s="35"/>
      <c r="R40" s="35"/>
      <c r="S40" s="50"/>
      <c r="T40" s="1"/>
      <c r="U40" s="1"/>
    </row>
    <row r="41" spans="1:21" ht="27" customHeight="1" thickTop="1" thickBot="1" x14ac:dyDescent="0.45">
      <c r="A41" s="8">
        <v>34</v>
      </c>
      <c r="B41" s="49"/>
      <c r="C41" s="35"/>
      <c r="D41" s="35"/>
      <c r="E41" s="35"/>
      <c r="F41" s="35"/>
      <c r="G41" s="35"/>
      <c r="H41" s="35"/>
      <c r="I41" s="35"/>
      <c r="J41" s="35"/>
      <c r="K41" s="35"/>
      <c r="L41" s="35"/>
      <c r="M41" s="36"/>
      <c r="N41" s="35"/>
      <c r="O41" s="35"/>
      <c r="P41" s="35"/>
      <c r="Q41" s="35"/>
      <c r="R41" s="35"/>
      <c r="S41" s="50"/>
      <c r="T41" s="1"/>
      <c r="U41" s="1"/>
    </row>
    <row r="42" spans="1:21" ht="27" customHeight="1" thickTop="1" thickBot="1" x14ac:dyDescent="0.45">
      <c r="A42" s="8">
        <v>35</v>
      </c>
      <c r="B42" s="49"/>
      <c r="C42" s="35"/>
      <c r="D42" s="35"/>
      <c r="E42" s="35"/>
      <c r="F42" s="35"/>
      <c r="G42" s="35"/>
      <c r="H42" s="35"/>
      <c r="I42" s="35"/>
      <c r="J42" s="35"/>
      <c r="K42" s="35"/>
      <c r="L42" s="35"/>
      <c r="M42" s="36"/>
      <c r="N42" s="35"/>
      <c r="O42" s="35"/>
      <c r="P42" s="35"/>
      <c r="Q42" s="35"/>
      <c r="R42" s="35"/>
      <c r="S42" s="50"/>
      <c r="T42" s="1"/>
      <c r="U42" s="1"/>
    </row>
    <row r="43" spans="1:21" ht="27" customHeight="1" thickTop="1" thickBot="1" x14ac:dyDescent="0.45">
      <c r="A43" s="8">
        <v>36</v>
      </c>
      <c r="B43" s="49"/>
      <c r="C43" s="35"/>
      <c r="D43" s="35"/>
      <c r="E43" s="35"/>
      <c r="F43" s="35"/>
      <c r="G43" s="35"/>
      <c r="H43" s="35"/>
      <c r="I43" s="35"/>
      <c r="J43" s="35"/>
      <c r="K43" s="35"/>
      <c r="L43" s="35"/>
      <c r="M43" s="36"/>
      <c r="N43" s="35"/>
      <c r="O43" s="35"/>
      <c r="P43" s="35"/>
      <c r="Q43" s="35"/>
      <c r="R43" s="35"/>
      <c r="S43" s="50"/>
      <c r="T43" s="1"/>
      <c r="U43" s="1"/>
    </row>
    <row r="44" spans="1:21" ht="27" customHeight="1" thickTop="1" thickBot="1" x14ac:dyDescent="0.45">
      <c r="A44" s="8">
        <v>37</v>
      </c>
      <c r="B44" s="49"/>
      <c r="C44" s="35"/>
      <c r="D44" s="35"/>
      <c r="E44" s="35"/>
      <c r="F44" s="35"/>
      <c r="G44" s="35"/>
      <c r="H44" s="35"/>
      <c r="I44" s="35"/>
      <c r="J44" s="35"/>
      <c r="K44" s="35"/>
      <c r="L44" s="35"/>
      <c r="M44" s="36"/>
      <c r="N44" s="35"/>
      <c r="O44" s="35"/>
      <c r="P44" s="35"/>
      <c r="Q44" s="35"/>
      <c r="R44" s="35"/>
      <c r="S44" s="50"/>
      <c r="T44" s="1"/>
      <c r="U44" s="1"/>
    </row>
    <row r="45" spans="1:21" ht="27" customHeight="1" thickTop="1" thickBot="1" x14ac:dyDescent="0.45">
      <c r="A45" s="8">
        <v>38</v>
      </c>
      <c r="B45" s="49"/>
      <c r="C45" s="35"/>
      <c r="D45" s="35"/>
      <c r="E45" s="35"/>
      <c r="F45" s="35"/>
      <c r="G45" s="35"/>
      <c r="H45" s="35"/>
      <c r="I45" s="35"/>
      <c r="J45" s="35"/>
      <c r="K45" s="35"/>
      <c r="L45" s="35"/>
      <c r="M45" s="36"/>
      <c r="N45" s="35"/>
      <c r="O45" s="35"/>
      <c r="P45" s="35"/>
      <c r="Q45" s="35"/>
      <c r="R45" s="35"/>
      <c r="S45" s="50"/>
      <c r="T45" s="1"/>
      <c r="U45" s="1"/>
    </row>
    <row r="46" spans="1:21" ht="27" customHeight="1" thickTop="1" thickBot="1" x14ac:dyDescent="0.45">
      <c r="A46" s="8">
        <v>39</v>
      </c>
      <c r="B46" s="49"/>
      <c r="C46" s="35"/>
      <c r="D46" s="35"/>
      <c r="E46" s="35"/>
      <c r="F46" s="35"/>
      <c r="G46" s="35"/>
      <c r="H46" s="35"/>
      <c r="I46" s="35"/>
      <c r="J46" s="35"/>
      <c r="K46" s="35"/>
      <c r="L46" s="35"/>
      <c r="M46" s="36"/>
      <c r="N46" s="35"/>
      <c r="O46" s="35"/>
      <c r="P46" s="35"/>
      <c r="Q46" s="35"/>
      <c r="R46" s="35"/>
      <c r="S46" s="50"/>
      <c r="T46" s="1"/>
      <c r="U46" s="1"/>
    </row>
    <row r="47" spans="1:21" ht="27" customHeight="1" thickTop="1" thickBot="1" x14ac:dyDescent="0.45">
      <c r="A47" s="8">
        <v>40</v>
      </c>
      <c r="B47" s="49"/>
      <c r="C47" s="35"/>
      <c r="D47" s="35"/>
      <c r="E47" s="35"/>
      <c r="F47" s="35"/>
      <c r="G47" s="35"/>
      <c r="H47" s="35"/>
      <c r="I47" s="35"/>
      <c r="J47" s="35"/>
      <c r="K47" s="35"/>
      <c r="L47" s="35"/>
      <c r="M47" s="36"/>
      <c r="N47" s="35"/>
      <c r="O47" s="35"/>
      <c r="P47" s="35"/>
      <c r="Q47" s="35"/>
      <c r="R47" s="35"/>
      <c r="S47" s="50"/>
      <c r="T47" s="1"/>
      <c r="U47" s="1"/>
    </row>
    <row r="48" spans="1:21" ht="27" customHeight="1" thickTop="1" thickBot="1" x14ac:dyDescent="0.45">
      <c r="A48" s="8">
        <v>41</v>
      </c>
      <c r="B48" s="49"/>
      <c r="C48" s="35"/>
      <c r="D48" s="35"/>
      <c r="E48" s="35"/>
      <c r="F48" s="35"/>
      <c r="G48" s="35"/>
      <c r="H48" s="35"/>
      <c r="I48" s="35"/>
      <c r="J48" s="35"/>
      <c r="K48" s="35"/>
      <c r="L48" s="35"/>
      <c r="M48" s="36"/>
      <c r="N48" s="35"/>
      <c r="O48" s="35"/>
      <c r="P48" s="35"/>
      <c r="Q48" s="35"/>
      <c r="R48" s="35"/>
      <c r="S48" s="50"/>
      <c r="T48" s="1"/>
      <c r="U48" s="1"/>
    </row>
    <row r="49" spans="1:21" ht="27" customHeight="1" thickTop="1" thickBot="1" x14ac:dyDescent="0.45">
      <c r="A49" s="8">
        <v>42</v>
      </c>
      <c r="B49" s="49"/>
      <c r="C49" s="35"/>
      <c r="D49" s="35"/>
      <c r="E49" s="35"/>
      <c r="F49" s="35"/>
      <c r="G49" s="35"/>
      <c r="H49" s="35"/>
      <c r="I49" s="35"/>
      <c r="J49" s="35"/>
      <c r="K49" s="35"/>
      <c r="L49" s="35"/>
      <c r="M49" s="36"/>
      <c r="N49" s="35"/>
      <c r="O49" s="35"/>
      <c r="P49" s="35"/>
      <c r="Q49" s="35"/>
      <c r="R49" s="35"/>
      <c r="S49" s="50"/>
      <c r="T49" s="1"/>
      <c r="U49" s="1"/>
    </row>
    <row r="50" spans="1:21" ht="27" customHeight="1" thickTop="1" thickBot="1" x14ac:dyDescent="0.45">
      <c r="A50" s="8">
        <v>43</v>
      </c>
      <c r="B50" s="49"/>
      <c r="C50" s="35"/>
      <c r="D50" s="35"/>
      <c r="E50" s="35"/>
      <c r="F50" s="35"/>
      <c r="G50" s="35"/>
      <c r="H50" s="35"/>
      <c r="I50" s="35"/>
      <c r="J50" s="35"/>
      <c r="K50" s="35"/>
      <c r="L50" s="35"/>
      <c r="M50" s="36"/>
      <c r="N50" s="35"/>
      <c r="O50" s="35"/>
      <c r="P50" s="35"/>
      <c r="Q50" s="35"/>
      <c r="R50" s="35"/>
      <c r="S50" s="50"/>
      <c r="T50" s="1"/>
      <c r="U50" s="1"/>
    </row>
    <row r="51" spans="1:21" ht="27" customHeight="1" thickTop="1" thickBot="1" x14ac:dyDescent="0.45">
      <c r="A51" s="8">
        <v>44</v>
      </c>
      <c r="B51" s="49"/>
      <c r="C51" s="35"/>
      <c r="D51" s="35"/>
      <c r="E51" s="35"/>
      <c r="F51" s="35"/>
      <c r="G51" s="35"/>
      <c r="H51" s="35"/>
      <c r="I51" s="35"/>
      <c r="J51" s="35"/>
      <c r="K51" s="35"/>
      <c r="L51" s="35"/>
      <c r="M51" s="36"/>
      <c r="N51" s="35"/>
      <c r="O51" s="35"/>
      <c r="P51" s="35"/>
      <c r="Q51" s="35"/>
      <c r="R51" s="35"/>
      <c r="S51" s="50"/>
      <c r="T51" s="1"/>
      <c r="U51" s="1"/>
    </row>
    <row r="52" spans="1:21" ht="27" customHeight="1" thickTop="1" thickBot="1" x14ac:dyDescent="0.45">
      <c r="A52" s="8">
        <v>45</v>
      </c>
      <c r="B52" s="49"/>
      <c r="C52" s="35"/>
      <c r="D52" s="35"/>
      <c r="E52" s="35"/>
      <c r="F52" s="35"/>
      <c r="G52" s="35"/>
      <c r="H52" s="35"/>
      <c r="I52" s="35"/>
      <c r="J52" s="35"/>
      <c r="K52" s="35"/>
      <c r="L52" s="35"/>
      <c r="M52" s="36"/>
      <c r="N52" s="35"/>
      <c r="O52" s="35"/>
      <c r="P52" s="35"/>
      <c r="Q52" s="35"/>
      <c r="R52" s="35"/>
      <c r="S52" s="50"/>
      <c r="T52" s="1"/>
      <c r="U52" s="1"/>
    </row>
    <row r="53" spans="1:21" ht="27" customHeight="1" thickTop="1" thickBot="1" x14ac:dyDescent="0.45">
      <c r="A53" s="8">
        <v>46</v>
      </c>
      <c r="B53" s="49"/>
      <c r="C53" s="35"/>
      <c r="D53" s="35"/>
      <c r="E53" s="35"/>
      <c r="F53" s="35"/>
      <c r="G53" s="35"/>
      <c r="H53" s="35"/>
      <c r="I53" s="35"/>
      <c r="J53" s="35"/>
      <c r="K53" s="35"/>
      <c r="L53" s="35"/>
      <c r="M53" s="36"/>
      <c r="N53" s="35"/>
      <c r="O53" s="35"/>
      <c r="P53" s="35"/>
      <c r="Q53" s="35"/>
      <c r="R53" s="35"/>
      <c r="S53" s="50"/>
      <c r="T53" s="1"/>
      <c r="U53" s="1"/>
    </row>
    <row r="54" spans="1:21" ht="27" customHeight="1" thickTop="1" thickBot="1" x14ac:dyDescent="0.45">
      <c r="A54" s="8">
        <v>47</v>
      </c>
      <c r="B54" s="49"/>
      <c r="C54" s="35"/>
      <c r="D54" s="35"/>
      <c r="E54" s="35"/>
      <c r="F54" s="35"/>
      <c r="G54" s="35"/>
      <c r="H54" s="35"/>
      <c r="I54" s="35"/>
      <c r="J54" s="35"/>
      <c r="K54" s="35"/>
      <c r="L54" s="35"/>
      <c r="M54" s="36"/>
      <c r="N54" s="35"/>
      <c r="O54" s="35"/>
      <c r="P54" s="35"/>
      <c r="Q54" s="35"/>
      <c r="R54" s="35"/>
      <c r="S54" s="50"/>
      <c r="T54" s="1"/>
      <c r="U54" s="1"/>
    </row>
    <row r="55" spans="1:21" ht="27" customHeight="1" thickTop="1" thickBot="1" x14ac:dyDescent="0.45">
      <c r="A55" s="8">
        <v>48</v>
      </c>
      <c r="B55" s="49"/>
      <c r="C55" s="35"/>
      <c r="D55" s="35"/>
      <c r="E55" s="35"/>
      <c r="F55" s="35"/>
      <c r="G55" s="35"/>
      <c r="H55" s="35"/>
      <c r="I55" s="35"/>
      <c r="J55" s="35"/>
      <c r="K55" s="35"/>
      <c r="L55" s="35"/>
      <c r="M55" s="36"/>
      <c r="N55" s="35"/>
      <c r="O55" s="35"/>
      <c r="P55" s="35"/>
      <c r="Q55" s="35"/>
      <c r="R55" s="35"/>
      <c r="S55" s="50"/>
      <c r="T55" s="1"/>
      <c r="U55" s="1"/>
    </row>
    <row r="56" spans="1:21" ht="27" customHeight="1" thickTop="1" thickBot="1" x14ac:dyDescent="0.45">
      <c r="A56" s="8">
        <v>49</v>
      </c>
      <c r="B56" s="49"/>
      <c r="C56" s="35"/>
      <c r="D56" s="35"/>
      <c r="E56" s="35"/>
      <c r="F56" s="35"/>
      <c r="G56" s="35"/>
      <c r="H56" s="35"/>
      <c r="I56" s="35"/>
      <c r="J56" s="35"/>
      <c r="K56" s="35"/>
      <c r="L56" s="35"/>
      <c r="M56" s="36"/>
      <c r="N56" s="35"/>
      <c r="O56" s="35"/>
      <c r="P56" s="35"/>
      <c r="Q56" s="35"/>
      <c r="R56" s="35"/>
      <c r="S56" s="50"/>
      <c r="T56" s="1"/>
      <c r="U56" s="1"/>
    </row>
    <row r="57" spans="1:21" ht="27" customHeight="1" thickTop="1" thickBot="1" x14ac:dyDescent="0.45">
      <c r="A57" s="8">
        <v>50</v>
      </c>
      <c r="B57" s="53"/>
      <c r="C57" s="54"/>
      <c r="D57" s="54"/>
      <c r="E57" s="54"/>
      <c r="F57" s="54"/>
      <c r="G57" s="54"/>
      <c r="H57" s="54"/>
      <c r="I57" s="54"/>
      <c r="J57" s="54"/>
      <c r="K57" s="54"/>
      <c r="L57" s="54"/>
      <c r="M57" s="55"/>
      <c r="N57" s="54"/>
      <c r="O57" s="54"/>
      <c r="P57" s="54"/>
      <c r="Q57" s="54"/>
      <c r="R57" s="54"/>
      <c r="S57" s="56"/>
      <c r="T57" s="1"/>
      <c r="U57" s="1"/>
    </row>
    <row r="58" spans="1:21" ht="19.5" thickTop="1" x14ac:dyDescent="0.4"/>
  </sheetData>
  <sheetProtection sheet="1" objects="1" scenarios="1"/>
  <protectedRanges>
    <protectedRange sqref="C2:H5 B8:U57" name="範囲1"/>
  </protectedRanges>
  <mergeCells count="9">
    <mergeCell ref="B1:H1"/>
    <mergeCell ref="T6:U6"/>
    <mergeCell ref="N6:S6"/>
    <mergeCell ref="C6:M6"/>
    <mergeCell ref="C2:H2"/>
    <mergeCell ref="C3:H3"/>
    <mergeCell ref="C4:H4"/>
    <mergeCell ref="C5:H5"/>
    <mergeCell ref="I4:M5"/>
  </mergeCells>
  <phoneticPr fontId="1"/>
  <conditionalFormatting sqref="K8:K57">
    <cfRule type="expression" dxfId="47" priority="43">
      <formula>$B8="登録鑑札再交付＋注射済票再交付"</formula>
    </cfRule>
    <cfRule type="expression" dxfId="46" priority="44">
      <formula>$B8="登録鑑札再交付＋注射済票交付"</formula>
    </cfRule>
    <cfRule type="expression" dxfId="45" priority="45">
      <formula>$B8="登録鑑札再交付"</formula>
    </cfRule>
    <cfRule type="expression" dxfId="44" priority="46">
      <formula>$B8="登録鑑札引換交付＋注射済票交付"</formula>
    </cfRule>
    <cfRule type="expression" dxfId="43" priority="47">
      <formula>$B8="登録鑑札引換交付"</formula>
    </cfRule>
    <cfRule type="expression" dxfId="42" priority="48">
      <formula>$B8="登録鑑札交付＋注射済票交付"</formula>
    </cfRule>
    <cfRule type="expression" dxfId="41" priority="60">
      <formula>$B8="登録鑑札交付"</formula>
    </cfRule>
  </conditionalFormatting>
  <conditionalFormatting sqref="M8:M57">
    <cfRule type="expression" dxfId="40" priority="42">
      <formula>$L8="未装着"</formula>
    </cfRule>
  </conditionalFormatting>
  <conditionalFormatting sqref="N8:N57">
    <cfRule type="expression" dxfId="39" priority="37">
      <formula>$B8="登録鑑札引換交付＋注射済票交付"</formula>
    </cfRule>
    <cfRule type="expression" dxfId="38" priority="38">
      <formula>$B8="登録鑑札引換交付"</formula>
    </cfRule>
    <cfRule type="expression" dxfId="37" priority="39">
      <formula>$B8="登録鑑札交付＋注射済票交付"</formula>
    </cfRule>
    <cfRule type="expression" dxfId="36" priority="40">
      <formula>$B8="登録鑑札交付"</formula>
    </cfRule>
    <cfRule type="expression" dxfId="35" priority="41">
      <formula>$B8="注射済票交付"</formula>
    </cfRule>
  </conditionalFormatting>
  <conditionalFormatting sqref="O8:O57">
    <cfRule type="expression" dxfId="34" priority="30">
      <formula>$N8="き損"</formula>
    </cfRule>
    <cfRule type="expression" dxfId="33" priority="31">
      <formula>$N8="紛失"</formula>
    </cfRule>
    <cfRule type="expression" dxfId="32" priority="32">
      <formula>$B8="登録鑑札引換交付＋注射済票交付"</formula>
    </cfRule>
    <cfRule type="expression" dxfId="31" priority="33">
      <formula>$B8="登録鑑札引換交付"</formula>
    </cfRule>
    <cfRule type="expression" dxfId="30" priority="34">
      <formula>$B8="登録鑑札交付＋注射済票交付"</formula>
    </cfRule>
    <cfRule type="expression" dxfId="29" priority="35">
      <formula>$B8="登録鑑札交付"</formula>
    </cfRule>
    <cfRule type="expression" dxfId="28" priority="36">
      <formula>$B8="注射済票交付"</formula>
    </cfRule>
  </conditionalFormatting>
  <conditionalFormatting sqref="P8:P57">
    <cfRule type="expression" dxfId="27" priority="26">
      <formula>$N8="紛失"</formula>
    </cfRule>
    <cfRule type="expression" dxfId="26" priority="27">
      <formula>$B8="登録鑑札交付＋注射済票交付"</formula>
    </cfRule>
    <cfRule type="expression" dxfId="25" priority="28">
      <formula>$B8="登録鑑札交付"</formula>
    </cfRule>
    <cfRule type="expression" dxfId="24" priority="29">
      <formula>$B8="注射済票交付"</formula>
    </cfRule>
  </conditionalFormatting>
  <conditionalFormatting sqref="Q8:Q57">
    <cfRule type="expression" dxfId="23" priority="19">
      <formula>$B8="登録鑑札再交付＋注射済票再交付"</formula>
    </cfRule>
    <cfRule type="expression" dxfId="22" priority="20">
      <formula>$B8="注射済票再交付"</formula>
    </cfRule>
    <cfRule type="expression" dxfId="21" priority="21">
      <formula>$B8="登録鑑札再交付＋注射済票交付"</formula>
    </cfRule>
    <cfRule type="expression" dxfId="20" priority="22">
      <formula>$B8="登録鑑札再交付"</formula>
    </cfRule>
    <cfRule type="expression" dxfId="19" priority="23">
      <formula>$B8="登録鑑札交付＋注射済票交付"</formula>
    </cfRule>
    <cfRule type="expression" dxfId="18" priority="24">
      <formula>$B8="登録鑑札交付"</formula>
    </cfRule>
    <cfRule type="expression" dxfId="17" priority="25">
      <formula>$B8="注射済票交付"</formula>
    </cfRule>
  </conditionalFormatting>
  <conditionalFormatting sqref="R8:R57">
    <cfRule type="expression" dxfId="16" priority="10">
      <formula>$B8="登録鑑札再交付＋注射済票再交付"</formula>
    </cfRule>
    <cfRule type="expression" dxfId="15" priority="11">
      <formula>$B8="注射済票再交付"</formula>
    </cfRule>
    <cfRule type="expression" dxfId="14" priority="13">
      <formula>$B8="登録鑑札再交付＋注射済票交付"</formula>
    </cfRule>
    <cfRule type="expression" dxfId="13" priority="14">
      <formula>$B8="登録鑑札再交付"</formula>
    </cfRule>
    <cfRule type="expression" dxfId="12" priority="15">
      <formula>$B8="登録鑑札交付＋注射済票交付"</formula>
    </cfRule>
    <cfRule type="expression" dxfId="11" priority="16">
      <formula>$B8="登録鑑札交付"</formula>
    </cfRule>
    <cfRule type="expression" dxfId="10" priority="17">
      <formula>$B8="注射済票交付"</formula>
    </cfRule>
  </conditionalFormatting>
  <conditionalFormatting sqref="S8:S57">
    <cfRule type="expression" dxfId="9" priority="2">
      <formula>$N8="紛失"</formula>
    </cfRule>
    <cfRule type="expression" dxfId="8" priority="3">
      <formula>$B8="登録鑑札再交付＋注射済票交付"</formula>
    </cfRule>
    <cfRule type="expression" dxfId="7" priority="4">
      <formula>$B8="登録鑑札再交付"</formula>
    </cfRule>
    <cfRule type="expression" dxfId="6" priority="5">
      <formula>$B8="登録鑑札引換交付＋注射済票交付"</formula>
    </cfRule>
    <cfRule type="expression" dxfId="5" priority="6">
      <formula>$B8="登録鑑札引換交付"</formula>
    </cfRule>
    <cfRule type="expression" dxfId="4" priority="7">
      <formula>$B8="登録鑑札交付＋注射済票交付"</formula>
    </cfRule>
    <cfRule type="expression" dxfId="3" priority="8">
      <formula>$B8="登録鑑札交付"</formula>
    </cfRule>
    <cfRule type="expression" dxfId="2" priority="9">
      <formula>$B8="注射済票交付"</formula>
    </cfRule>
  </conditionalFormatting>
  <conditionalFormatting sqref="J8:J57">
    <cfRule type="expression" dxfId="1" priority="1">
      <formula>$I8="所有者住所と同じ"</formula>
    </cfRule>
  </conditionalFormatting>
  <dataValidations count="5">
    <dataValidation type="list" allowBlank="1" showInputMessage="1" showErrorMessage="1" sqref="B8:B57" xr:uid="{13840526-75C6-4FE1-A398-EB671C3CC715}">
      <formula1>"注射済票交付,登録鑑札交付,登録鑑札交付＋注射済票交付,登録鑑札引換交付,登録鑑札引換交付＋注射済票交付,登録鑑札再交付,登録鑑札再交付＋注射済票交付,注射済票再交付,登録鑑札再交付＋注射済票再交付"</formula1>
    </dataValidation>
    <dataValidation type="list" allowBlank="1" showInputMessage="1" showErrorMessage="1" sqref="E8:E57" xr:uid="{F1ED8746-761F-457E-9294-AA293EEAEFD2}">
      <formula1>"♂,♀"</formula1>
    </dataValidation>
    <dataValidation type="list" allowBlank="1" showInputMessage="1" showErrorMessage="1" sqref="N8:N57" xr:uid="{935FAAF8-C3C8-4B89-96E4-AABDC159FC4D}">
      <formula1>"紛失,き損,その他"</formula1>
    </dataValidation>
    <dataValidation type="list" allowBlank="1" showInputMessage="1" showErrorMessage="1" sqref="L8:L57" xr:uid="{7EBC1377-FDBB-455F-9DFE-A54778ADB887}">
      <formula1>"環境省登録済,環境省以外に登録済,未登録,未装着"</formula1>
    </dataValidation>
    <dataValidation type="list" allowBlank="1" showInputMessage="1" showErrorMessage="1" sqref="I8:I57" xr:uid="{35D87ACB-330C-4238-B905-1BC268CABB05}">
      <formula1>"所有者住所と同じ,所有者住所と異なる"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768BA-4877-48D9-A54D-98E37B5897F4}">
  <sheetPr>
    <pageSetUpPr fitToPage="1"/>
  </sheetPr>
  <dimension ref="A1:B18"/>
  <sheetViews>
    <sheetView view="pageBreakPreview" zoomScale="60" zoomScaleNormal="100" workbookViewId="0"/>
  </sheetViews>
  <sheetFormatPr defaultRowHeight="18.75" x14ac:dyDescent="0.4"/>
  <cols>
    <col min="1" max="1" width="38.75" style="63" customWidth="1"/>
    <col min="2" max="2" width="103.75" customWidth="1"/>
  </cols>
  <sheetData>
    <row r="1" spans="1:2" ht="57" customHeight="1" x14ac:dyDescent="0.4">
      <c r="A1" s="64" t="s">
        <v>8</v>
      </c>
      <c r="B1" s="65" t="s">
        <v>100</v>
      </c>
    </row>
    <row r="2" spans="1:2" ht="57" customHeight="1" x14ac:dyDescent="0.4">
      <c r="A2" s="64" t="s">
        <v>59</v>
      </c>
      <c r="B2" s="65" t="s">
        <v>89</v>
      </c>
    </row>
    <row r="3" spans="1:2" ht="57" customHeight="1" x14ac:dyDescent="0.4">
      <c r="A3" s="64" t="s">
        <v>74</v>
      </c>
      <c r="B3" s="65" t="s">
        <v>90</v>
      </c>
    </row>
    <row r="4" spans="1:2" ht="57" customHeight="1" x14ac:dyDescent="0.4">
      <c r="A4" s="64" t="s">
        <v>1</v>
      </c>
      <c r="B4" s="65" t="s">
        <v>91</v>
      </c>
    </row>
    <row r="5" spans="1:2" ht="57" customHeight="1" x14ac:dyDescent="0.4">
      <c r="A5" s="64" t="s">
        <v>2</v>
      </c>
      <c r="B5" s="65" t="s">
        <v>92</v>
      </c>
    </row>
    <row r="6" spans="1:2" ht="57" customHeight="1" x14ac:dyDescent="0.4">
      <c r="A6" s="64" t="s">
        <v>3</v>
      </c>
      <c r="B6" s="65" t="s">
        <v>93</v>
      </c>
    </row>
    <row r="7" spans="1:2" ht="57" customHeight="1" x14ac:dyDescent="0.4">
      <c r="A7" s="64" t="s">
        <v>4</v>
      </c>
      <c r="B7" s="65" t="s">
        <v>80</v>
      </c>
    </row>
    <row r="8" spans="1:2" ht="57" customHeight="1" x14ac:dyDescent="0.4">
      <c r="A8" s="64" t="s">
        <v>22</v>
      </c>
      <c r="B8" s="65" t="s">
        <v>94</v>
      </c>
    </row>
    <row r="9" spans="1:2" ht="57" customHeight="1" x14ac:dyDescent="0.4">
      <c r="A9" s="66" t="s">
        <v>86</v>
      </c>
      <c r="B9" s="65" t="s">
        <v>95</v>
      </c>
    </row>
    <row r="10" spans="1:2" ht="57" customHeight="1" x14ac:dyDescent="0.4">
      <c r="A10" s="64" t="s">
        <v>50</v>
      </c>
      <c r="B10" s="65" t="s">
        <v>81</v>
      </c>
    </row>
    <row r="11" spans="1:2" ht="57" customHeight="1" x14ac:dyDescent="0.4">
      <c r="A11" s="64" t="s">
        <v>75</v>
      </c>
      <c r="B11" s="65" t="s">
        <v>82</v>
      </c>
    </row>
    <row r="12" spans="1:2" ht="57" customHeight="1" x14ac:dyDescent="0.4">
      <c r="A12" s="64" t="s">
        <v>6</v>
      </c>
      <c r="B12" s="65" t="s">
        <v>83</v>
      </c>
    </row>
    <row r="13" spans="1:2" ht="57" customHeight="1" x14ac:dyDescent="0.4">
      <c r="A13" s="66" t="s">
        <v>84</v>
      </c>
      <c r="B13" s="65" t="s">
        <v>96</v>
      </c>
    </row>
    <row r="14" spans="1:2" ht="57" customHeight="1" x14ac:dyDescent="0.4">
      <c r="A14" s="66" t="s">
        <v>85</v>
      </c>
      <c r="B14" s="65" t="s">
        <v>97</v>
      </c>
    </row>
    <row r="15" spans="1:2" ht="57" customHeight="1" x14ac:dyDescent="0.4">
      <c r="A15" s="66" t="s">
        <v>76</v>
      </c>
      <c r="B15" s="65" t="s">
        <v>87</v>
      </c>
    </row>
    <row r="16" spans="1:2" ht="57" customHeight="1" x14ac:dyDescent="0.4">
      <c r="A16" s="64" t="s">
        <v>77</v>
      </c>
      <c r="B16" s="65" t="s">
        <v>98</v>
      </c>
    </row>
    <row r="17" spans="1:2" ht="57" customHeight="1" x14ac:dyDescent="0.4">
      <c r="A17" s="64" t="s">
        <v>78</v>
      </c>
      <c r="B17" s="65" t="s">
        <v>99</v>
      </c>
    </row>
    <row r="18" spans="1:2" ht="57" customHeight="1" x14ac:dyDescent="0.4">
      <c r="A18" s="66" t="s">
        <v>79</v>
      </c>
      <c r="B18" s="65" t="s">
        <v>88</v>
      </c>
    </row>
  </sheetData>
  <phoneticPr fontId="1"/>
  <pageMargins left="0.31496062992125984" right="0.31496062992125984"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10418-607E-4644-A066-596BF8E7B6F4}">
  <sheetPr>
    <pageSetUpPr fitToPage="1"/>
  </sheetPr>
  <dimension ref="A1:H23"/>
  <sheetViews>
    <sheetView view="pageBreakPreview" zoomScaleNormal="100" zoomScaleSheetLayoutView="100" workbookViewId="0">
      <selection activeCell="E13" sqref="E13:F14"/>
    </sheetView>
  </sheetViews>
  <sheetFormatPr defaultRowHeight="18.75" x14ac:dyDescent="0.4"/>
  <cols>
    <col min="1" max="1" width="15.625" customWidth="1"/>
    <col min="4" max="4" width="9.875" customWidth="1"/>
    <col min="5" max="5" width="10" customWidth="1"/>
    <col min="6" max="6" width="15.125" customWidth="1"/>
    <col min="8" max="8" width="11" customWidth="1"/>
  </cols>
  <sheetData>
    <row r="1" spans="1:8" ht="19.5" x14ac:dyDescent="0.4">
      <c r="B1" s="12" t="str">
        <f>IF($E$13=0,"□","☑")</f>
        <v>□</v>
      </c>
      <c r="C1" s="112" t="s">
        <v>35</v>
      </c>
      <c r="D1" s="112"/>
      <c r="E1" s="10" t="str">
        <f>IF($E$15=0,"□","☑")</f>
        <v>□</v>
      </c>
      <c r="F1" s="112" t="s">
        <v>38</v>
      </c>
      <c r="G1" s="112"/>
    </row>
    <row r="2" spans="1:8" ht="24" x14ac:dyDescent="0.4">
      <c r="A2" s="11" t="s">
        <v>41</v>
      </c>
      <c r="B2" s="10" t="str">
        <f>IF($E$17=0,"□","☑")</f>
        <v>□</v>
      </c>
      <c r="C2" s="112" t="s">
        <v>36</v>
      </c>
      <c r="D2" s="112"/>
      <c r="E2" s="10" t="str">
        <f>IF($E$19=0,"□","☑")</f>
        <v>□</v>
      </c>
      <c r="F2" s="112" t="s">
        <v>39</v>
      </c>
      <c r="G2" s="112"/>
      <c r="H2" s="7" t="s">
        <v>40</v>
      </c>
    </row>
    <row r="3" spans="1:8" ht="19.5" x14ac:dyDescent="0.4">
      <c r="B3" s="10" t="str">
        <f>IF($E$21=0,"□","☑")</f>
        <v>□</v>
      </c>
      <c r="C3" s="112" t="s">
        <v>37</v>
      </c>
      <c r="D3" s="112"/>
      <c r="E3" s="10"/>
      <c r="F3" s="6"/>
      <c r="G3" s="6"/>
    </row>
    <row r="5" spans="1:8" x14ac:dyDescent="0.4">
      <c r="A5" t="s">
        <v>42</v>
      </c>
    </row>
    <row r="6" spans="1:8" ht="24.95" customHeight="1" thickBot="1" x14ac:dyDescent="0.45">
      <c r="D6" s="6" t="s">
        <v>18</v>
      </c>
      <c r="E6" s="13" t="s">
        <v>19</v>
      </c>
      <c r="F6" s="113">
        <f>入力シート!C4</f>
        <v>0</v>
      </c>
      <c r="G6" s="113"/>
      <c r="H6" s="113"/>
    </row>
    <row r="7" spans="1:8" ht="24.95" customHeight="1" x14ac:dyDescent="0.4">
      <c r="E7" s="14" t="s">
        <v>7</v>
      </c>
      <c r="F7" s="114">
        <f>入力シート!C3</f>
        <v>0</v>
      </c>
      <c r="G7" s="114"/>
      <c r="H7" s="114"/>
    </row>
    <row r="8" spans="1:8" ht="24.95" customHeight="1" thickBot="1" x14ac:dyDescent="0.45">
      <c r="E8" s="15" t="s">
        <v>20</v>
      </c>
      <c r="F8" s="115">
        <f>入力シート!C2</f>
        <v>0</v>
      </c>
      <c r="G8" s="115"/>
      <c r="H8" s="115"/>
    </row>
    <row r="9" spans="1:8" ht="24.95" customHeight="1" thickBot="1" x14ac:dyDescent="0.45">
      <c r="E9" s="16" t="s">
        <v>21</v>
      </c>
      <c r="F9" s="116">
        <f>入力シート!C5</f>
        <v>0</v>
      </c>
      <c r="G9" s="116"/>
      <c r="H9" s="116"/>
    </row>
    <row r="10" spans="1:8" ht="20.25" thickBot="1" x14ac:dyDescent="0.45">
      <c r="A10" s="110" t="s">
        <v>34</v>
      </c>
      <c r="B10" s="111"/>
      <c r="C10" s="111"/>
      <c r="D10" s="111"/>
      <c r="E10" s="111"/>
      <c r="F10" s="111"/>
      <c r="G10" s="111"/>
      <c r="H10" s="111"/>
    </row>
    <row r="11" spans="1:8" ht="23.25" customHeight="1" thickBot="1" x14ac:dyDescent="0.45">
      <c r="A11" s="17" t="s">
        <v>22</v>
      </c>
      <c r="B11" s="78"/>
      <c r="C11" s="78"/>
      <c r="D11" s="78"/>
      <c r="E11" s="78"/>
      <c r="F11" s="78"/>
      <c r="G11" s="78"/>
      <c r="H11" s="79"/>
    </row>
    <row r="12" spans="1:8" ht="24" customHeight="1" x14ac:dyDescent="0.4">
      <c r="A12" s="18" t="s">
        <v>44</v>
      </c>
      <c r="B12" s="94" t="s">
        <v>45</v>
      </c>
      <c r="C12" s="94"/>
      <c r="D12" s="94"/>
      <c r="E12" s="94" t="s">
        <v>46</v>
      </c>
      <c r="F12" s="94"/>
      <c r="G12" s="94" t="s">
        <v>47</v>
      </c>
      <c r="H12" s="95"/>
    </row>
    <row r="13" spans="1:8" ht="21.75" customHeight="1" x14ac:dyDescent="0.4">
      <c r="A13" s="19" t="s">
        <v>23</v>
      </c>
      <c r="B13" s="96" t="s">
        <v>43</v>
      </c>
      <c r="C13" s="97"/>
      <c r="D13" s="98"/>
      <c r="E13" s="102">
        <f>COUNTIF(入力シート!B$8:B$57,"登録鑑札交付")+COUNTIF(入力シート!B$8:B$57,"登録鑑札交付＋注射済票交付")</f>
        <v>0</v>
      </c>
      <c r="F13" s="103"/>
      <c r="G13" s="106">
        <f>3000*E13</f>
        <v>0</v>
      </c>
      <c r="H13" s="107"/>
    </row>
    <row r="14" spans="1:8" x14ac:dyDescent="0.4">
      <c r="A14" s="20" t="s">
        <v>28</v>
      </c>
      <c r="B14" s="99"/>
      <c r="C14" s="100"/>
      <c r="D14" s="101"/>
      <c r="E14" s="104"/>
      <c r="F14" s="105"/>
      <c r="G14" s="108"/>
      <c r="H14" s="109"/>
    </row>
    <row r="15" spans="1:8" ht="19.5" x14ac:dyDescent="0.4">
      <c r="A15" s="21" t="s">
        <v>24</v>
      </c>
      <c r="B15" s="86" t="s">
        <v>43</v>
      </c>
      <c r="C15" s="86"/>
      <c r="D15" s="86"/>
      <c r="E15" s="87">
        <f>COUNTIF(入力シート!B$8:B$57,"注射済票交付")+COUNTIF(入力シート!B$8:B$57,"登録鑑札交付＋注射済票交付")+COUNTIF(入力シート!B$8:B$57,"登録鑑札引換交付＋注射済票交付")+COUNTIF(入力シート!B$8:B$57,"登録鑑札再交付＋注射済票交付")</f>
        <v>0</v>
      </c>
      <c r="F15" s="87"/>
      <c r="G15" s="88">
        <f>550*E15</f>
        <v>0</v>
      </c>
      <c r="H15" s="89"/>
    </row>
    <row r="16" spans="1:8" x14ac:dyDescent="0.4">
      <c r="A16" s="20" t="s">
        <v>29</v>
      </c>
      <c r="B16" s="86"/>
      <c r="C16" s="86"/>
      <c r="D16" s="86"/>
      <c r="E16" s="87"/>
      <c r="F16" s="87"/>
      <c r="G16" s="88"/>
      <c r="H16" s="89"/>
    </row>
    <row r="17" spans="1:8" x14ac:dyDescent="0.4">
      <c r="A17" s="22" t="s">
        <v>25</v>
      </c>
      <c r="B17" s="86" t="s">
        <v>43</v>
      </c>
      <c r="C17" s="86"/>
      <c r="D17" s="86"/>
      <c r="E17" s="87">
        <f>COUNTIF(入力シート!B$8:B$57,"登録鑑札再交付")+COUNTIF(入力シート!B$8:B$57,"登録鑑札再交付＋注射済票交付")+COUNTIF(入力シート!B$8:B$57,"登録鑑札再交付＋注射済票再交付")</f>
        <v>0</v>
      </c>
      <c r="F17" s="87"/>
      <c r="G17" s="88">
        <f>1600*E17</f>
        <v>0</v>
      </c>
      <c r="H17" s="89"/>
    </row>
    <row r="18" spans="1:8" x14ac:dyDescent="0.4">
      <c r="A18" s="20" t="s">
        <v>30</v>
      </c>
      <c r="B18" s="86"/>
      <c r="C18" s="86"/>
      <c r="D18" s="86"/>
      <c r="E18" s="87"/>
      <c r="F18" s="87"/>
      <c r="G18" s="88"/>
      <c r="H18" s="89"/>
    </row>
    <row r="19" spans="1:8" x14ac:dyDescent="0.4">
      <c r="A19" s="22" t="s">
        <v>26</v>
      </c>
      <c r="B19" s="86" t="s">
        <v>43</v>
      </c>
      <c r="C19" s="86"/>
      <c r="D19" s="86"/>
      <c r="E19" s="87">
        <f>COUNTIF(入力シート!B$8:B$57,"注射済票再交付")+COUNTIF(入力シート!B$8:B$57,"登録鑑札再交付＋注射済票再交付")</f>
        <v>0</v>
      </c>
      <c r="F19" s="87"/>
      <c r="G19" s="88">
        <f>340*E19</f>
        <v>0</v>
      </c>
      <c r="H19" s="89"/>
    </row>
    <row r="20" spans="1:8" x14ac:dyDescent="0.4">
      <c r="A20" s="20" t="s">
        <v>31</v>
      </c>
      <c r="B20" s="86"/>
      <c r="C20" s="86"/>
      <c r="D20" s="86"/>
      <c r="E20" s="87"/>
      <c r="F20" s="87"/>
      <c r="G20" s="88"/>
      <c r="H20" s="89"/>
    </row>
    <row r="21" spans="1:8" x14ac:dyDescent="0.4">
      <c r="A21" s="22" t="s">
        <v>27</v>
      </c>
      <c r="B21" s="86" t="s">
        <v>43</v>
      </c>
      <c r="C21" s="86"/>
      <c r="D21" s="86"/>
      <c r="E21" s="87">
        <f>COUNTIF(入力シート!B$8:B$57,"登録鑑札引換交付")+COUNTIF(入力シート!B$8:B$57,"登録鑑札引換交付＋注射済票交付")</f>
        <v>0</v>
      </c>
      <c r="F21" s="87"/>
      <c r="G21" s="88" t="s">
        <v>33</v>
      </c>
      <c r="H21" s="89"/>
    </row>
    <row r="22" spans="1:8" ht="19.5" thickBot="1" x14ac:dyDescent="0.45">
      <c r="A22" s="23" t="s">
        <v>32</v>
      </c>
      <c r="B22" s="90"/>
      <c r="C22" s="90"/>
      <c r="D22" s="90"/>
      <c r="E22" s="91"/>
      <c r="F22" s="91"/>
      <c r="G22" s="92"/>
      <c r="H22" s="93"/>
    </row>
    <row r="23" spans="1:8" ht="37.5" customHeight="1" thickBot="1" x14ac:dyDescent="0.45">
      <c r="A23" s="80" t="s">
        <v>48</v>
      </c>
      <c r="B23" s="81"/>
      <c r="C23" s="81"/>
      <c r="D23" s="81"/>
      <c r="E23" s="82">
        <f>SUM(E13:F22)</f>
        <v>0</v>
      </c>
      <c r="F23" s="83"/>
      <c r="G23" s="84">
        <f>SUM(G13:H22)</f>
        <v>0</v>
      </c>
      <c r="H23" s="85"/>
    </row>
  </sheetData>
  <sheetProtection sheet="1" objects="1" scenarios="1"/>
  <mergeCells count="32">
    <mergeCell ref="A10:H10"/>
    <mergeCell ref="C1:D1"/>
    <mergeCell ref="C2:D2"/>
    <mergeCell ref="C3:D3"/>
    <mergeCell ref="F1:G1"/>
    <mergeCell ref="F2:G2"/>
    <mergeCell ref="F6:H6"/>
    <mergeCell ref="F7:H7"/>
    <mergeCell ref="F8:H8"/>
    <mergeCell ref="F9:H9"/>
    <mergeCell ref="E12:F12"/>
    <mergeCell ref="G12:H12"/>
    <mergeCell ref="B12:D12"/>
    <mergeCell ref="B13:D14"/>
    <mergeCell ref="E13:F14"/>
    <mergeCell ref="G13:H14"/>
    <mergeCell ref="B11:H11"/>
    <mergeCell ref="A23:D23"/>
    <mergeCell ref="E23:F23"/>
    <mergeCell ref="G23:H23"/>
    <mergeCell ref="B19:D20"/>
    <mergeCell ref="E19:F20"/>
    <mergeCell ref="G19:H20"/>
    <mergeCell ref="B21:D22"/>
    <mergeCell ref="E21:F22"/>
    <mergeCell ref="G21:H22"/>
    <mergeCell ref="B15:D16"/>
    <mergeCell ref="B17:D18"/>
    <mergeCell ref="E15:F16"/>
    <mergeCell ref="E17:F18"/>
    <mergeCell ref="G15:H16"/>
    <mergeCell ref="G17:H18"/>
  </mergeCells>
  <phoneticPr fontId="1"/>
  <pageMargins left="0.62992125984251968" right="0.23622047244094491" top="0.74803149606299213" bottom="0.74803149606299213" header="0.31496062992125984" footer="0.31496062992125984"/>
  <pageSetup paperSize="9" scale="9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CB788-66FA-44E0-9808-E33FA4D1D512}">
  <sheetPr>
    <pageSetUpPr fitToPage="1"/>
  </sheetPr>
  <dimension ref="A1:I201"/>
  <sheetViews>
    <sheetView showGridLines="0" showRowColHeaders="0" view="pageBreakPreview" zoomScaleNormal="100" zoomScaleSheetLayoutView="100" workbookViewId="0">
      <selection activeCell="E13" sqref="E13"/>
    </sheetView>
  </sheetViews>
  <sheetFormatPr defaultRowHeight="18.75" x14ac:dyDescent="0.4"/>
  <cols>
    <col min="2" max="2" width="9.625" customWidth="1"/>
    <col min="3" max="3" width="14.125" customWidth="1"/>
    <col min="4" max="4" width="11.5" customWidth="1"/>
    <col min="5" max="6" width="13.875" customWidth="1"/>
    <col min="7" max="7" width="14.25" customWidth="1"/>
    <col min="8" max="8" width="14.875" customWidth="1"/>
    <col min="9" max="9" width="14.375" customWidth="1"/>
  </cols>
  <sheetData>
    <row r="1" spans="1:9" ht="19.5" thickBot="1" x14ac:dyDescent="0.45">
      <c r="A1" s="117" t="s">
        <v>58</v>
      </c>
      <c r="B1" s="117"/>
      <c r="C1" s="117"/>
      <c r="D1" s="117"/>
      <c r="E1" s="117"/>
      <c r="F1" s="117"/>
      <c r="G1" s="117"/>
      <c r="H1" s="117"/>
      <c r="I1" s="117"/>
    </row>
    <row r="2" spans="1:9" ht="24.95" customHeight="1" x14ac:dyDescent="0.4">
      <c r="A2" s="127">
        <f>入力シート!A8</f>
        <v>1</v>
      </c>
      <c r="B2" s="26" t="s">
        <v>7</v>
      </c>
      <c r="C2" s="33">
        <f>入力シート!D8</f>
        <v>0</v>
      </c>
      <c r="D2" s="121" t="s">
        <v>3</v>
      </c>
      <c r="E2" s="123">
        <f>入力シート!G8</f>
        <v>0</v>
      </c>
      <c r="F2" s="26" t="s">
        <v>50</v>
      </c>
      <c r="G2" s="25">
        <f>入力シート!K8</f>
        <v>0</v>
      </c>
      <c r="H2" s="26" t="s">
        <v>54</v>
      </c>
      <c r="I2" s="27">
        <f>入力シート!P8</f>
        <v>0</v>
      </c>
    </row>
    <row r="3" spans="1:9" ht="24.95" customHeight="1" x14ac:dyDescent="0.4">
      <c r="A3" s="128"/>
      <c r="B3" s="5" t="s">
        <v>0</v>
      </c>
      <c r="C3" s="34">
        <f>入力シート!C8</f>
        <v>0</v>
      </c>
      <c r="D3" s="122"/>
      <c r="E3" s="124"/>
      <c r="F3" s="5" t="s">
        <v>51</v>
      </c>
      <c r="G3" s="125">
        <f>入力シート!M8</f>
        <v>0</v>
      </c>
      <c r="H3" s="125"/>
      <c r="I3" s="126"/>
    </row>
    <row r="4" spans="1:9" ht="24.95" customHeight="1" x14ac:dyDescent="0.4">
      <c r="A4" s="128"/>
      <c r="B4" s="5" t="s">
        <v>1</v>
      </c>
      <c r="C4" s="34">
        <f>入力シート!E8</f>
        <v>0</v>
      </c>
      <c r="D4" s="5" t="s">
        <v>4</v>
      </c>
      <c r="E4" s="38">
        <f>入力シート!H8</f>
        <v>0</v>
      </c>
      <c r="F4" s="5" t="s">
        <v>52</v>
      </c>
      <c r="G4" s="2"/>
      <c r="H4" s="5" t="s">
        <v>55</v>
      </c>
      <c r="I4" s="28">
        <f>入力シート!S8</f>
        <v>0</v>
      </c>
    </row>
    <row r="5" spans="1:9" ht="37.5" customHeight="1" thickBot="1" x14ac:dyDescent="0.45">
      <c r="A5" s="129"/>
      <c r="B5" s="29" t="s">
        <v>2</v>
      </c>
      <c r="C5" s="29">
        <f>入力シート!F8</f>
        <v>0</v>
      </c>
      <c r="D5" s="29" t="s">
        <v>49</v>
      </c>
      <c r="E5" s="29"/>
      <c r="F5" s="29" t="s">
        <v>53</v>
      </c>
      <c r="G5" s="30">
        <f>IF(入力シート!B8="注射済票交付","証明書添付",IF(入力シート!B8="登録鑑札交付＋注射済票交付","証明書添付",IF(入力シート!B8="登録鑑札引換交付＋注射済票交付","証明書添付",IF(入力シート!B8="登録鑑札再交付＋注射済票交付","証明書添付",0))))</f>
        <v>0</v>
      </c>
      <c r="H5" s="31" t="s">
        <v>56</v>
      </c>
      <c r="I5" s="32">
        <f>IF(入力シート!B8="注射済票交付","証明書添付",IF(入力シート!B8="登録鑑札交付＋注射済票交付","証明書添付",IF(入力シート!B8="登録鑑札引換交付＋注射済票交付","証明書添付",IF(入力シート!B8="登録鑑札再交付＋注射済票交付","証明書添付",0))))</f>
        <v>0</v>
      </c>
    </row>
    <row r="6" spans="1:9" ht="24.95" customHeight="1" x14ac:dyDescent="0.4">
      <c r="A6" s="118">
        <f>入力シート!A9</f>
        <v>2</v>
      </c>
      <c r="B6" s="24" t="s">
        <v>7</v>
      </c>
      <c r="C6" s="33">
        <f>入力シート!D9</f>
        <v>0</v>
      </c>
      <c r="D6" s="121" t="s">
        <v>3</v>
      </c>
      <c r="E6" s="123">
        <f>入力シート!G9</f>
        <v>0</v>
      </c>
      <c r="F6" s="24" t="s">
        <v>50</v>
      </c>
      <c r="G6" s="25">
        <f>入力シート!K9</f>
        <v>0</v>
      </c>
      <c r="H6" s="24" t="s">
        <v>54</v>
      </c>
      <c r="I6" s="27">
        <f>入力シート!P9</f>
        <v>0</v>
      </c>
    </row>
    <row r="7" spans="1:9" ht="24.95" customHeight="1" x14ac:dyDescent="0.4">
      <c r="A7" s="119"/>
      <c r="B7" s="4" t="s">
        <v>0</v>
      </c>
      <c r="C7" s="34">
        <f>入力シート!C9</f>
        <v>0</v>
      </c>
      <c r="D7" s="122"/>
      <c r="E7" s="124"/>
      <c r="F7" s="4" t="s">
        <v>51</v>
      </c>
      <c r="G7" s="125">
        <f>入力シート!M9</f>
        <v>0</v>
      </c>
      <c r="H7" s="125"/>
      <c r="I7" s="126"/>
    </row>
    <row r="8" spans="1:9" ht="24.95" customHeight="1" x14ac:dyDescent="0.4">
      <c r="A8" s="119"/>
      <c r="B8" s="4" t="s">
        <v>1</v>
      </c>
      <c r="C8" s="34">
        <f>入力シート!E9</f>
        <v>0</v>
      </c>
      <c r="D8" s="4" t="s">
        <v>4</v>
      </c>
      <c r="E8" s="38">
        <f>入力シート!H9</f>
        <v>0</v>
      </c>
      <c r="F8" s="4" t="s">
        <v>52</v>
      </c>
      <c r="G8" s="2"/>
      <c r="H8" s="4" t="s">
        <v>55</v>
      </c>
      <c r="I8" s="28">
        <f>入力シート!S9</f>
        <v>0</v>
      </c>
    </row>
    <row r="9" spans="1:9" ht="37.5" customHeight="1" thickBot="1" x14ac:dyDescent="0.45">
      <c r="A9" s="120"/>
      <c r="B9" s="29" t="s">
        <v>2</v>
      </c>
      <c r="C9" s="29">
        <f>入力シート!F9</f>
        <v>0</v>
      </c>
      <c r="D9" s="29" t="s">
        <v>49</v>
      </c>
      <c r="E9" s="29"/>
      <c r="F9" s="29" t="s">
        <v>53</v>
      </c>
      <c r="G9" s="30">
        <f>IF(入力シート!B9="注射済票交付","証明書添付",IF(入力シート!B9="登録鑑札交付＋注射済票交付","証明書添付",IF(入力シート!B9="登録鑑札引換交付＋注射済票交付","証明書添付",IF(入力シート!B9="登録鑑札再交付＋注射済票交付","証明書添付",0))))</f>
        <v>0</v>
      </c>
      <c r="H9" s="31" t="s">
        <v>56</v>
      </c>
      <c r="I9" s="32">
        <f>IF(入力シート!B9="注射済票交付","証明書添付",IF(入力シート!B9="登録鑑札交付＋注射済票交付","証明書添付",IF(入力シート!B9="登録鑑札引換交付＋注射済票交付","証明書添付",IF(入力シート!B9="登録鑑札再交付＋注射済票交付","証明書添付",0))))</f>
        <v>0</v>
      </c>
    </row>
    <row r="10" spans="1:9" ht="24.95" customHeight="1" x14ac:dyDescent="0.4">
      <c r="A10" s="118">
        <f>入力シート!A10</f>
        <v>3</v>
      </c>
      <c r="B10" s="24" t="s">
        <v>7</v>
      </c>
      <c r="C10" s="33">
        <f>入力シート!D10</f>
        <v>0</v>
      </c>
      <c r="D10" s="121" t="s">
        <v>3</v>
      </c>
      <c r="E10" s="123">
        <f>入力シート!G10</f>
        <v>0</v>
      </c>
      <c r="F10" s="24" t="s">
        <v>50</v>
      </c>
      <c r="G10" s="25">
        <f>入力シート!K10</f>
        <v>0</v>
      </c>
      <c r="H10" s="24" t="s">
        <v>54</v>
      </c>
      <c r="I10" s="27">
        <f>入力シート!P10</f>
        <v>0</v>
      </c>
    </row>
    <row r="11" spans="1:9" ht="24.95" customHeight="1" x14ac:dyDescent="0.4">
      <c r="A11" s="119"/>
      <c r="B11" s="4" t="s">
        <v>0</v>
      </c>
      <c r="C11" s="34">
        <f>入力シート!C10</f>
        <v>0</v>
      </c>
      <c r="D11" s="122"/>
      <c r="E11" s="124"/>
      <c r="F11" s="4" t="s">
        <v>51</v>
      </c>
      <c r="G11" s="125">
        <f>入力シート!M10</f>
        <v>0</v>
      </c>
      <c r="H11" s="125"/>
      <c r="I11" s="126"/>
    </row>
    <row r="12" spans="1:9" ht="24.95" customHeight="1" x14ac:dyDescent="0.4">
      <c r="A12" s="119"/>
      <c r="B12" s="4" t="s">
        <v>1</v>
      </c>
      <c r="C12" s="34">
        <f>入力シート!E10</f>
        <v>0</v>
      </c>
      <c r="D12" s="4" t="s">
        <v>4</v>
      </c>
      <c r="E12" s="38">
        <f>入力シート!H10</f>
        <v>0</v>
      </c>
      <c r="F12" s="4" t="s">
        <v>52</v>
      </c>
      <c r="G12" s="2"/>
      <c r="H12" s="4" t="s">
        <v>55</v>
      </c>
      <c r="I12" s="28">
        <f>入力シート!S10</f>
        <v>0</v>
      </c>
    </row>
    <row r="13" spans="1:9" ht="37.5" customHeight="1" thickBot="1" x14ac:dyDescent="0.45">
      <c r="A13" s="120"/>
      <c r="B13" s="29" t="s">
        <v>2</v>
      </c>
      <c r="C13" s="29">
        <f>入力シート!F10</f>
        <v>0</v>
      </c>
      <c r="D13" s="29" t="s">
        <v>49</v>
      </c>
      <c r="E13" s="29"/>
      <c r="F13" s="29" t="s">
        <v>53</v>
      </c>
      <c r="G13" s="30">
        <f>IF(入力シート!B10="注射済票交付","証明書添付",IF(入力シート!B10="登録鑑札交付＋注射済票交付","証明書添付",IF(入力シート!B10="登録鑑札引換交付＋注射済票交付","証明書添付",IF(入力シート!B10="登録鑑札再交付＋注射済票交付","証明書添付",0))))</f>
        <v>0</v>
      </c>
      <c r="H13" s="31" t="s">
        <v>56</v>
      </c>
      <c r="I13" s="32">
        <f>IF(入力シート!B10="注射済票交付","証明書添付",IF(入力シート!B10="登録鑑札交付＋注射済票交付","証明書添付",IF(入力シート!B10="登録鑑札引換交付＋注射済票交付","証明書添付",IF(入力シート!B10="登録鑑札再交付＋注射済票交付","証明書添付",0))))</f>
        <v>0</v>
      </c>
    </row>
    <row r="14" spans="1:9" ht="24.95" customHeight="1" x14ac:dyDescent="0.4">
      <c r="A14" s="118">
        <f>入力シート!A11</f>
        <v>4</v>
      </c>
      <c r="B14" s="26" t="s">
        <v>7</v>
      </c>
      <c r="C14" s="33">
        <f>入力シート!D11</f>
        <v>0</v>
      </c>
      <c r="D14" s="121" t="s">
        <v>3</v>
      </c>
      <c r="E14" s="123">
        <f>入力シート!G11</f>
        <v>0</v>
      </c>
      <c r="F14" s="26" t="s">
        <v>50</v>
      </c>
      <c r="G14" s="25">
        <f>入力シート!K11</f>
        <v>0</v>
      </c>
      <c r="H14" s="26" t="s">
        <v>54</v>
      </c>
      <c r="I14" s="27">
        <f>入力シート!P11</f>
        <v>0</v>
      </c>
    </row>
    <row r="15" spans="1:9" ht="24.95" customHeight="1" x14ac:dyDescent="0.4">
      <c r="A15" s="119"/>
      <c r="B15" s="5" t="s">
        <v>0</v>
      </c>
      <c r="C15" s="34">
        <f>入力シート!C11</f>
        <v>0</v>
      </c>
      <c r="D15" s="122"/>
      <c r="E15" s="124"/>
      <c r="F15" s="5" t="s">
        <v>51</v>
      </c>
      <c r="G15" s="125">
        <f>入力シート!M11</f>
        <v>0</v>
      </c>
      <c r="H15" s="125"/>
      <c r="I15" s="126"/>
    </row>
    <row r="16" spans="1:9" ht="24.95" customHeight="1" x14ac:dyDescent="0.4">
      <c r="A16" s="119"/>
      <c r="B16" s="5" t="s">
        <v>1</v>
      </c>
      <c r="C16" s="34">
        <f>入力シート!E11</f>
        <v>0</v>
      </c>
      <c r="D16" s="5" t="s">
        <v>4</v>
      </c>
      <c r="E16" s="38">
        <f>入力シート!H11</f>
        <v>0</v>
      </c>
      <c r="F16" s="5" t="s">
        <v>52</v>
      </c>
      <c r="G16" s="2"/>
      <c r="H16" s="5" t="s">
        <v>55</v>
      </c>
      <c r="I16" s="28">
        <f>入力シート!S11</f>
        <v>0</v>
      </c>
    </row>
    <row r="17" spans="1:9" ht="37.5" customHeight="1" thickBot="1" x14ac:dyDescent="0.45">
      <c r="A17" s="120"/>
      <c r="B17" s="29" t="s">
        <v>2</v>
      </c>
      <c r="C17" s="29">
        <f>入力シート!F11</f>
        <v>0</v>
      </c>
      <c r="D17" s="29" t="s">
        <v>49</v>
      </c>
      <c r="E17" s="29"/>
      <c r="F17" s="29" t="s">
        <v>53</v>
      </c>
      <c r="G17" s="30">
        <f>IF(入力シート!B11="注射済票交付","証明書添付",IF(入力シート!B11="登録鑑札交付＋注射済票交付","証明書添付",IF(入力シート!B11="登録鑑札引換交付＋注射済票交付","証明書添付",IF(入力シート!B11="登録鑑札再交付＋注射済票交付","証明書添付",0))))</f>
        <v>0</v>
      </c>
      <c r="H17" s="31" t="s">
        <v>56</v>
      </c>
      <c r="I17" s="32">
        <f>IF(入力シート!B11="注射済票交付","証明書添付",IF(入力シート!B11="登録鑑札交付＋注射済票交付","証明書添付",IF(入力シート!B11="登録鑑札引換交付＋注射済票交付","証明書添付",IF(入力シート!B11="登録鑑札再交付＋注射済票交付","証明書添付",0))))</f>
        <v>0</v>
      </c>
    </row>
    <row r="18" spans="1:9" ht="24.95" customHeight="1" x14ac:dyDescent="0.4">
      <c r="A18" s="118">
        <f>入力シート!A12</f>
        <v>5</v>
      </c>
      <c r="B18" s="26" t="s">
        <v>7</v>
      </c>
      <c r="C18" s="33">
        <f>入力シート!D12</f>
        <v>0</v>
      </c>
      <c r="D18" s="121" t="s">
        <v>3</v>
      </c>
      <c r="E18" s="123">
        <f>入力シート!G12</f>
        <v>0</v>
      </c>
      <c r="F18" s="26" t="s">
        <v>50</v>
      </c>
      <c r="G18" s="25">
        <f>入力シート!K12</f>
        <v>0</v>
      </c>
      <c r="H18" s="26" t="s">
        <v>54</v>
      </c>
      <c r="I18" s="27">
        <f>入力シート!P12</f>
        <v>0</v>
      </c>
    </row>
    <row r="19" spans="1:9" ht="24.95" customHeight="1" x14ac:dyDescent="0.4">
      <c r="A19" s="119"/>
      <c r="B19" s="5" t="s">
        <v>0</v>
      </c>
      <c r="C19" s="34">
        <f>入力シート!C12</f>
        <v>0</v>
      </c>
      <c r="D19" s="122"/>
      <c r="E19" s="124"/>
      <c r="F19" s="5" t="s">
        <v>51</v>
      </c>
      <c r="G19" s="125">
        <f>入力シート!M12</f>
        <v>0</v>
      </c>
      <c r="H19" s="125"/>
      <c r="I19" s="126"/>
    </row>
    <row r="20" spans="1:9" ht="24.95" customHeight="1" x14ac:dyDescent="0.4">
      <c r="A20" s="119"/>
      <c r="B20" s="5" t="s">
        <v>1</v>
      </c>
      <c r="C20" s="34">
        <f>入力シート!E12</f>
        <v>0</v>
      </c>
      <c r="D20" s="5" t="s">
        <v>4</v>
      </c>
      <c r="E20" s="38">
        <f>入力シート!H12</f>
        <v>0</v>
      </c>
      <c r="F20" s="5" t="s">
        <v>52</v>
      </c>
      <c r="G20" s="2"/>
      <c r="H20" s="5" t="s">
        <v>55</v>
      </c>
      <c r="I20" s="28">
        <f>入力シート!S12</f>
        <v>0</v>
      </c>
    </row>
    <row r="21" spans="1:9" ht="37.5" customHeight="1" thickBot="1" x14ac:dyDescent="0.45">
      <c r="A21" s="120"/>
      <c r="B21" s="29" t="s">
        <v>2</v>
      </c>
      <c r="C21" s="29">
        <f>入力シート!F12</f>
        <v>0</v>
      </c>
      <c r="D21" s="29" t="s">
        <v>49</v>
      </c>
      <c r="E21" s="29"/>
      <c r="F21" s="29" t="s">
        <v>53</v>
      </c>
      <c r="G21" s="30">
        <f>IF(入力シート!B12="注射済票交付","証明書添付",IF(入力シート!B12="登録鑑札交付＋注射済票交付","証明書添付",IF(入力シート!B12="登録鑑札引換交付＋注射済票交付","証明書添付",IF(入力シート!B12="登録鑑札再交付＋注射済票交付","証明書添付",0))))</f>
        <v>0</v>
      </c>
      <c r="H21" s="31" t="s">
        <v>56</v>
      </c>
      <c r="I21" s="32">
        <f>IF(入力シート!B12="注射済票交付","証明書添付",IF(入力シート!B12="登録鑑札交付＋注射済票交付","証明書添付",IF(入力シート!B12="登録鑑札引換交付＋注射済票交付","証明書添付",IF(入力シート!B12="登録鑑札再交付＋注射済票交付","証明書添付",0))))</f>
        <v>0</v>
      </c>
    </row>
    <row r="22" spans="1:9" ht="24.95" customHeight="1" x14ac:dyDescent="0.4">
      <c r="A22" s="118">
        <f>入力シート!A13</f>
        <v>6</v>
      </c>
      <c r="B22" s="26" t="s">
        <v>7</v>
      </c>
      <c r="C22" s="33">
        <f>入力シート!D13</f>
        <v>0</v>
      </c>
      <c r="D22" s="121" t="s">
        <v>3</v>
      </c>
      <c r="E22" s="123">
        <f>入力シート!G13</f>
        <v>0</v>
      </c>
      <c r="F22" s="26" t="s">
        <v>50</v>
      </c>
      <c r="G22" s="25">
        <f>入力シート!K13</f>
        <v>0</v>
      </c>
      <c r="H22" s="26" t="s">
        <v>54</v>
      </c>
      <c r="I22" s="27">
        <f>入力シート!P13</f>
        <v>0</v>
      </c>
    </row>
    <row r="23" spans="1:9" ht="24.95" customHeight="1" x14ac:dyDescent="0.4">
      <c r="A23" s="119"/>
      <c r="B23" s="5" t="s">
        <v>0</v>
      </c>
      <c r="C23" s="34">
        <f>入力シート!C13</f>
        <v>0</v>
      </c>
      <c r="D23" s="122"/>
      <c r="E23" s="124"/>
      <c r="F23" s="5" t="s">
        <v>51</v>
      </c>
      <c r="G23" s="125">
        <f>入力シート!M13</f>
        <v>0</v>
      </c>
      <c r="H23" s="125"/>
      <c r="I23" s="126"/>
    </row>
    <row r="24" spans="1:9" ht="24.95" customHeight="1" x14ac:dyDescent="0.4">
      <c r="A24" s="119"/>
      <c r="B24" s="5" t="s">
        <v>1</v>
      </c>
      <c r="C24" s="34">
        <f>入力シート!E13</f>
        <v>0</v>
      </c>
      <c r="D24" s="5" t="s">
        <v>4</v>
      </c>
      <c r="E24" s="38">
        <f>入力シート!H13</f>
        <v>0</v>
      </c>
      <c r="F24" s="5" t="s">
        <v>52</v>
      </c>
      <c r="G24" s="2"/>
      <c r="H24" s="5" t="s">
        <v>55</v>
      </c>
      <c r="I24" s="28">
        <f>入力シート!S13</f>
        <v>0</v>
      </c>
    </row>
    <row r="25" spans="1:9" ht="37.5" customHeight="1" thickBot="1" x14ac:dyDescent="0.45">
      <c r="A25" s="120"/>
      <c r="B25" s="29" t="s">
        <v>2</v>
      </c>
      <c r="C25" s="29">
        <f>入力シート!F13</f>
        <v>0</v>
      </c>
      <c r="D25" s="29" t="s">
        <v>49</v>
      </c>
      <c r="E25" s="29"/>
      <c r="F25" s="29" t="s">
        <v>53</v>
      </c>
      <c r="G25" s="30">
        <f>IF(入力シート!B13="注射済票交付","証明書添付",IF(入力シート!B13="登録鑑札交付＋注射済票交付","証明書添付",IF(入力シート!B13="登録鑑札引換交付＋注射済票交付","証明書添付",IF(入力シート!B13="登録鑑札再交付＋注射済票交付","証明書添付",0))))</f>
        <v>0</v>
      </c>
      <c r="H25" s="31" t="s">
        <v>56</v>
      </c>
      <c r="I25" s="32">
        <f>IF(入力シート!B13="注射済票交付","証明書添付",IF(入力シート!B13="登録鑑札交付＋注射済票交付","証明書添付",IF(入力シート!B13="登録鑑札引換交付＋注射済票交付","証明書添付",IF(入力シート!B13="登録鑑札再交付＋注射済票交付","証明書添付",0))))</f>
        <v>0</v>
      </c>
    </row>
    <row r="26" spans="1:9" ht="24.95" customHeight="1" x14ac:dyDescent="0.4">
      <c r="A26" s="118">
        <f>入力シート!A14</f>
        <v>7</v>
      </c>
      <c r="B26" s="26" t="s">
        <v>7</v>
      </c>
      <c r="C26" s="33">
        <f>入力シート!D14</f>
        <v>0</v>
      </c>
      <c r="D26" s="121" t="s">
        <v>3</v>
      </c>
      <c r="E26" s="123">
        <f>入力シート!G14</f>
        <v>0</v>
      </c>
      <c r="F26" s="26" t="s">
        <v>50</v>
      </c>
      <c r="G26" s="25">
        <f>入力シート!K14</f>
        <v>0</v>
      </c>
      <c r="H26" s="26" t="s">
        <v>54</v>
      </c>
      <c r="I26" s="27">
        <f>入力シート!P14</f>
        <v>0</v>
      </c>
    </row>
    <row r="27" spans="1:9" ht="24.95" customHeight="1" x14ac:dyDescent="0.4">
      <c r="A27" s="119"/>
      <c r="B27" s="5" t="s">
        <v>0</v>
      </c>
      <c r="C27" s="34">
        <f>入力シート!C14</f>
        <v>0</v>
      </c>
      <c r="D27" s="122"/>
      <c r="E27" s="124"/>
      <c r="F27" s="5" t="s">
        <v>51</v>
      </c>
      <c r="G27" s="125">
        <f>入力シート!M14</f>
        <v>0</v>
      </c>
      <c r="H27" s="125"/>
      <c r="I27" s="126"/>
    </row>
    <row r="28" spans="1:9" ht="24.95" customHeight="1" x14ac:dyDescent="0.4">
      <c r="A28" s="119"/>
      <c r="B28" s="5" t="s">
        <v>1</v>
      </c>
      <c r="C28" s="34">
        <f>入力シート!E14</f>
        <v>0</v>
      </c>
      <c r="D28" s="5" t="s">
        <v>4</v>
      </c>
      <c r="E28" s="38">
        <f>入力シート!H14</f>
        <v>0</v>
      </c>
      <c r="F28" s="5" t="s">
        <v>52</v>
      </c>
      <c r="G28" s="2"/>
      <c r="H28" s="5" t="s">
        <v>55</v>
      </c>
      <c r="I28" s="28">
        <f>入力シート!S14</f>
        <v>0</v>
      </c>
    </row>
    <row r="29" spans="1:9" ht="37.5" customHeight="1" thickBot="1" x14ac:dyDescent="0.45">
      <c r="A29" s="120"/>
      <c r="B29" s="29" t="s">
        <v>2</v>
      </c>
      <c r="C29" s="29">
        <f>入力シート!F14</f>
        <v>0</v>
      </c>
      <c r="D29" s="29" t="s">
        <v>49</v>
      </c>
      <c r="E29" s="29"/>
      <c r="F29" s="29" t="s">
        <v>53</v>
      </c>
      <c r="G29" s="30">
        <f>IF(入力シート!B14="注射済票交付","証明書添付",IF(入力シート!B14="登録鑑札交付＋注射済票交付","証明書添付",IF(入力シート!B14="登録鑑札引換交付＋注射済票交付","証明書添付",IF(入力シート!B14="登録鑑札再交付＋注射済票交付","証明書添付",0))))</f>
        <v>0</v>
      </c>
      <c r="H29" s="31" t="s">
        <v>56</v>
      </c>
      <c r="I29" s="32">
        <f>IF(入力シート!B14="注射済票交付","証明書添付",IF(入力シート!B14="登録鑑札交付＋注射済票交付","証明書添付",IF(入力シート!B14="登録鑑札引換交付＋注射済票交付","証明書添付",IF(入力シート!B14="登録鑑札再交付＋注射済票交付","証明書添付",0))))</f>
        <v>0</v>
      </c>
    </row>
    <row r="30" spans="1:9" ht="24.95" customHeight="1" x14ac:dyDescent="0.4">
      <c r="A30" s="118">
        <f>入力シート!A15</f>
        <v>8</v>
      </c>
      <c r="B30" s="26" t="s">
        <v>7</v>
      </c>
      <c r="C30" s="33">
        <f>入力シート!D15</f>
        <v>0</v>
      </c>
      <c r="D30" s="121" t="s">
        <v>3</v>
      </c>
      <c r="E30" s="123">
        <f>入力シート!G15</f>
        <v>0</v>
      </c>
      <c r="F30" s="26" t="s">
        <v>50</v>
      </c>
      <c r="G30" s="25">
        <f>入力シート!K15</f>
        <v>0</v>
      </c>
      <c r="H30" s="26" t="s">
        <v>54</v>
      </c>
      <c r="I30" s="27">
        <f>入力シート!P15</f>
        <v>0</v>
      </c>
    </row>
    <row r="31" spans="1:9" ht="24.95" customHeight="1" x14ac:dyDescent="0.4">
      <c r="A31" s="119"/>
      <c r="B31" s="5" t="s">
        <v>0</v>
      </c>
      <c r="C31" s="34">
        <f>入力シート!C15</f>
        <v>0</v>
      </c>
      <c r="D31" s="122"/>
      <c r="E31" s="124"/>
      <c r="F31" s="5" t="s">
        <v>51</v>
      </c>
      <c r="G31" s="125">
        <f>入力シート!M15</f>
        <v>0</v>
      </c>
      <c r="H31" s="125"/>
      <c r="I31" s="126"/>
    </row>
    <row r="32" spans="1:9" ht="24.95" customHeight="1" x14ac:dyDescent="0.4">
      <c r="A32" s="119"/>
      <c r="B32" s="5" t="s">
        <v>1</v>
      </c>
      <c r="C32" s="34">
        <f>入力シート!E15</f>
        <v>0</v>
      </c>
      <c r="D32" s="5" t="s">
        <v>4</v>
      </c>
      <c r="E32" s="38">
        <f>入力シート!H15</f>
        <v>0</v>
      </c>
      <c r="F32" s="5" t="s">
        <v>52</v>
      </c>
      <c r="G32" s="2"/>
      <c r="H32" s="5" t="s">
        <v>55</v>
      </c>
      <c r="I32" s="28">
        <f>入力シート!S15</f>
        <v>0</v>
      </c>
    </row>
    <row r="33" spans="1:9" ht="37.5" customHeight="1" thickBot="1" x14ac:dyDescent="0.45">
      <c r="A33" s="120"/>
      <c r="B33" s="29" t="s">
        <v>2</v>
      </c>
      <c r="C33" s="29">
        <f>入力シート!F15</f>
        <v>0</v>
      </c>
      <c r="D33" s="29" t="s">
        <v>49</v>
      </c>
      <c r="E33" s="29"/>
      <c r="F33" s="29" t="s">
        <v>53</v>
      </c>
      <c r="G33" s="30">
        <f>IF(入力シート!B15="注射済票交付","証明書添付",IF(入力シート!B15="登録鑑札交付＋注射済票交付","証明書添付",IF(入力シート!B15="登録鑑札引換交付＋注射済票交付","証明書添付",IF(入力シート!B15="登録鑑札再交付＋注射済票交付","証明書添付",0))))</f>
        <v>0</v>
      </c>
      <c r="H33" s="31" t="s">
        <v>56</v>
      </c>
      <c r="I33" s="32">
        <f>IF(入力シート!B15="注射済票交付","証明書添付",IF(入力シート!B15="登録鑑札交付＋注射済票交付","証明書添付",IF(入力シート!B15="登録鑑札引換交付＋注射済票交付","証明書添付",IF(入力シート!B15="登録鑑札再交付＋注射済票交付","証明書添付",0))))</f>
        <v>0</v>
      </c>
    </row>
    <row r="34" spans="1:9" ht="24.95" customHeight="1" x14ac:dyDescent="0.4">
      <c r="A34" s="118">
        <f>入力シート!A16</f>
        <v>9</v>
      </c>
      <c r="B34" s="26" t="s">
        <v>7</v>
      </c>
      <c r="C34" s="33">
        <f>入力シート!D16</f>
        <v>0</v>
      </c>
      <c r="D34" s="121" t="s">
        <v>3</v>
      </c>
      <c r="E34" s="123">
        <f>入力シート!G16</f>
        <v>0</v>
      </c>
      <c r="F34" s="26" t="s">
        <v>50</v>
      </c>
      <c r="G34" s="25">
        <f>入力シート!K16</f>
        <v>0</v>
      </c>
      <c r="H34" s="26" t="s">
        <v>54</v>
      </c>
      <c r="I34" s="27">
        <f>入力シート!P16</f>
        <v>0</v>
      </c>
    </row>
    <row r="35" spans="1:9" ht="24.95" customHeight="1" x14ac:dyDescent="0.4">
      <c r="A35" s="119"/>
      <c r="B35" s="5" t="s">
        <v>0</v>
      </c>
      <c r="C35" s="34">
        <f>入力シート!C16</f>
        <v>0</v>
      </c>
      <c r="D35" s="122"/>
      <c r="E35" s="124"/>
      <c r="F35" s="5" t="s">
        <v>51</v>
      </c>
      <c r="G35" s="125">
        <f>入力シート!M16</f>
        <v>0</v>
      </c>
      <c r="H35" s="125"/>
      <c r="I35" s="126"/>
    </row>
    <row r="36" spans="1:9" ht="24.95" customHeight="1" x14ac:dyDescent="0.4">
      <c r="A36" s="119"/>
      <c r="B36" s="5" t="s">
        <v>1</v>
      </c>
      <c r="C36" s="34">
        <f>入力シート!E16</f>
        <v>0</v>
      </c>
      <c r="D36" s="5" t="s">
        <v>4</v>
      </c>
      <c r="E36" s="38">
        <f>入力シート!H16</f>
        <v>0</v>
      </c>
      <c r="F36" s="5" t="s">
        <v>52</v>
      </c>
      <c r="G36" s="2"/>
      <c r="H36" s="5" t="s">
        <v>55</v>
      </c>
      <c r="I36" s="28">
        <f>入力シート!S16</f>
        <v>0</v>
      </c>
    </row>
    <row r="37" spans="1:9" ht="37.5" customHeight="1" thickBot="1" x14ac:dyDescent="0.45">
      <c r="A37" s="120"/>
      <c r="B37" s="29" t="s">
        <v>2</v>
      </c>
      <c r="C37" s="29">
        <f>入力シート!F16</f>
        <v>0</v>
      </c>
      <c r="D37" s="29" t="s">
        <v>49</v>
      </c>
      <c r="E37" s="29"/>
      <c r="F37" s="29" t="s">
        <v>53</v>
      </c>
      <c r="G37" s="30">
        <f>IF(入力シート!B16="注射済票交付","証明書添付",IF(入力シート!B16="登録鑑札交付＋注射済票交付","証明書添付",IF(入力シート!B16="登録鑑札引換交付＋注射済票交付","証明書添付",IF(入力シート!B16="登録鑑札再交付＋注射済票交付","証明書添付",0))))</f>
        <v>0</v>
      </c>
      <c r="H37" s="31" t="s">
        <v>56</v>
      </c>
      <c r="I37" s="32">
        <f>IF(入力シート!B16="注射済票交付","証明書添付",IF(入力シート!B16="登録鑑札交付＋注射済票交付","証明書添付",IF(入力シート!B16="登録鑑札引換交付＋注射済票交付","証明書添付",IF(入力シート!B16="登録鑑札再交付＋注射済票交付","証明書添付",0))))</f>
        <v>0</v>
      </c>
    </row>
    <row r="38" spans="1:9" ht="24.95" customHeight="1" x14ac:dyDescent="0.4">
      <c r="A38" s="118">
        <f>入力シート!A17</f>
        <v>10</v>
      </c>
      <c r="B38" s="26" t="s">
        <v>7</v>
      </c>
      <c r="C38" s="33">
        <f>入力シート!D17</f>
        <v>0</v>
      </c>
      <c r="D38" s="121" t="s">
        <v>3</v>
      </c>
      <c r="E38" s="123">
        <f>入力シート!G17</f>
        <v>0</v>
      </c>
      <c r="F38" s="26" t="s">
        <v>50</v>
      </c>
      <c r="G38" s="25">
        <f>入力シート!K17</f>
        <v>0</v>
      </c>
      <c r="H38" s="26" t="s">
        <v>54</v>
      </c>
      <c r="I38" s="27">
        <f>入力シート!P17</f>
        <v>0</v>
      </c>
    </row>
    <row r="39" spans="1:9" ht="24.95" customHeight="1" x14ac:dyDescent="0.4">
      <c r="A39" s="119"/>
      <c r="B39" s="5" t="s">
        <v>0</v>
      </c>
      <c r="C39" s="34">
        <f>入力シート!C17</f>
        <v>0</v>
      </c>
      <c r="D39" s="122"/>
      <c r="E39" s="124"/>
      <c r="F39" s="5" t="s">
        <v>51</v>
      </c>
      <c r="G39" s="125">
        <f>入力シート!M17</f>
        <v>0</v>
      </c>
      <c r="H39" s="125"/>
      <c r="I39" s="126"/>
    </row>
    <row r="40" spans="1:9" ht="24.95" customHeight="1" x14ac:dyDescent="0.4">
      <c r="A40" s="119"/>
      <c r="B40" s="5" t="s">
        <v>1</v>
      </c>
      <c r="C40" s="34">
        <f>入力シート!E17</f>
        <v>0</v>
      </c>
      <c r="D40" s="5" t="s">
        <v>4</v>
      </c>
      <c r="E40" s="38">
        <f>入力シート!H17</f>
        <v>0</v>
      </c>
      <c r="F40" s="5" t="s">
        <v>52</v>
      </c>
      <c r="G40" s="2"/>
      <c r="H40" s="5" t="s">
        <v>55</v>
      </c>
      <c r="I40" s="28">
        <f>入力シート!S17</f>
        <v>0</v>
      </c>
    </row>
    <row r="41" spans="1:9" ht="37.5" customHeight="1" thickBot="1" x14ac:dyDescent="0.45">
      <c r="A41" s="120"/>
      <c r="B41" s="29" t="s">
        <v>2</v>
      </c>
      <c r="C41" s="29">
        <f>入力シート!F17</f>
        <v>0</v>
      </c>
      <c r="D41" s="29" t="s">
        <v>49</v>
      </c>
      <c r="E41" s="29"/>
      <c r="F41" s="29" t="s">
        <v>53</v>
      </c>
      <c r="G41" s="30">
        <f>IF(入力シート!B17="注射済票交付","証明書添付",IF(入力シート!B17="登録鑑札交付＋注射済票交付","証明書添付",IF(入力シート!B17="登録鑑札引換交付＋注射済票交付","証明書添付",IF(入力シート!B17="登録鑑札再交付＋注射済票交付","証明書添付",0))))</f>
        <v>0</v>
      </c>
      <c r="H41" s="31" t="s">
        <v>56</v>
      </c>
      <c r="I41" s="32">
        <f>IF(入力シート!B17="注射済票交付","証明書添付",IF(入力シート!B17="登録鑑札交付＋注射済票交付","証明書添付",IF(入力シート!B17="登録鑑札引換交付＋注射済票交付","証明書添付",IF(入力シート!B17="登録鑑札再交付＋注射済票交付","証明書添付",0))))</f>
        <v>0</v>
      </c>
    </row>
    <row r="42" spans="1:9" ht="24.95" customHeight="1" x14ac:dyDescent="0.4">
      <c r="A42" s="118">
        <f>入力シート!A18</f>
        <v>11</v>
      </c>
      <c r="B42" s="26" t="s">
        <v>7</v>
      </c>
      <c r="C42" s="33">
        <f>入力シート!D18</f>
        <v>0</v>
      </c>
      <c r="D42" s="121" t="s">
        <v>3</v>
      </c>
      <c r="E42" s="123">
        <f>入力シート!G18</f>
        <v>0</v>
      </c>
      <c r="F42" s="26" t="s">
        <v>50</v>
      </c>
      <c r="G42" s="25">
        <f>入力シート!K18</f>
        <v>0</v>
      </c>
      <c r="H42" s="26" t="s">
        <v>54</v>
      </c>
      <c r="I42" s="27">
        <f>入力シート!P18</f>
        <v>0</v>
      </c>
    </row>
    <row r="43" spans="1:9" ht="24.95" customHeight="1" x14ac:dyDescent="0.4">
      <c r="A43" s="119"/>
      <c r="B43" s="5" t="s">
        <v>0</v>
      </c>
      <c r="C43" s="34">
        <f>入力シート!C18</f>
        <v>0</v>
      </c>
      <c r="D43" s="122"/>
      <c r="E43" s="124"/>
      <c r="F43" s="5" t="s">
        <v>51</v>
      </c>
      <c r="G43" s="125">
        <f>入力シート!M18</f>
        <v>0</v>
      </c>
      <c r="H43" s="125"/>
      <c r="I43" s="126"/>
    </row>
    <row r="44" spans="1:9" ht="24.95" customHeight="1" x14ac:dyDescent="0.4">
      <c r="A44" s="119"/>
      <c r="B44" s="5" t="s">
        <v>1</v>
      </c>
      <c r="C44" s="34">
        <f>入力シート!E18</f>
        <v>0</v>
      </c>
      <c r="D44" s="5" t="s">
        <v>4</v>
      </c>
      <c r="E44" s="38">
        <f>入力シート!H18</f>
        <v>0</v>
      </c>
      <c r="F44" s="5" t="s">
        <v>52</v>
      </c>
      <c r="G44" s="2"/>
      <c r="H44" s="5" t="s">
        <v>55</v>
      </c>
      <c r="I44" s="28">
        <f>入力シート!S18</f>
        <v>0</v>
      </c>
    </row>
    <row r="45" spans="1:9" ht="37.5" customHeight="1" thickBot="1" x14ac:dyDescent="0.45">
      <c r="A45" s="120"/>
      <c r="B45" s="29" t="s">
        <v>2</v>
      </c>
      <c r="C45" s="29">
        <f>入力シート!F18</f>
        <v>0</v>
      </c>
      <c r="D45" s="29" t="s">
        <v>49</v>
      </c>
      <c r="E45" s="29"/>
      <c r="F45" s="29" t="s">
        <v>53</v>
      </c>
      <c r="G45" s="30">
        <f>IF(入力シート!B18="注射済票交付","証明書添付",IF(入力シート!B18="登録鑑札交付＋注射済票交付","証明書添付",IF(入力シート!B18="登録鑑札引換交付＋注射済票交付","証明書添付",IF(入力シート!B18="登録鑑札再交付＋注射済票交付","証明書添付",0))))</f>
        <v>0</v>
      </c>
      <c r="H45" s="31" t="s">
        <v>56</v>
      </c>
      <c r="I45" s="32">
        <f>IF(入力シート!B18="注射済票交付","証明書添付",IF(入力シート!B18="登録鑑札交付＋注射済票交付","証明書添付",IF(入力シート!B18="登録鑑札引換交付＋注射済票交付","証明書添付",IF(入力シート!B18="登録鑑札再交付＋注射済票交付","証明書添付",0))))</f>
        <v>0</v>
      </c>
    </row>
    <row r="46" spans="1:9" ht="24.95" customHeight="1" x14ac:dyDescent="0.4">
      <c r="A46" s="118">
        <f>入力シート!A19</f>
        <v>12</v>
      </c>
      <c r="B46" s="26" t="s">
        <v>7</v>
      </c>
      <c r="C46" s="33">
        <f>入力シート!D19</f>
        <v>0</v>
      </c>
      <c r="D46" s="121" t="s">
        <v>3</v>
      </c>
      <c r="E46" s="123">
        <f>入力シート!G19</f>
        <v>0</v>
      </c>
      <c r="F46" s="26" t="s">
        <v>50</v>
      </c>
      <c r="G46" s="25">
        <f>入力シート!K19</f>
        <v>0</v>
      </c>
      <c r="H46" s="26" t="s">
        <v>54</v>
      </c>
      <c r="I46" s="27">
        <f>入力シート!P19</f>
        <v>0</v>
      </c>
    </row>
    <row r="47" spans="1:9" ht="24.95" customHeight="1" x14ac:dyDescent="0.4">
      <c r="A47" s="119"/>
      <c r="B47" s="5" t="s">
        <v>0</v>
      </c>
      <c r="C47" s="34">
        <f>入力シート!C19</f>
        <v>0</v>
      </c>
      <c r="D47" s="122"/>
      <c r="E47" s="124"/>
      <c r="F47" s="5" t="s">
        <v>51</v>
      </c>
      <c r="G47" s="125">
        <f>入力シート!M19</f>
        <v>0</v>
      </c>
      <c r="H47" s="125"/>
      <c r="I47" s="126"/>
    </row>
    <row r="48" spans="1:9" ht="24.95" customHeight="1" x14ac:dyDescent="0.4">
      <c r="A48" s="119"/>
      <c r="B48" s="5" t="s">
        <v>1</v>
      </c>
      <c r="C48" s="34">
        <f>入力シート!E19</f>
        <v>0</v>
      </c>
      <c r="D48" s="5" t="s">
        <v>4</v>
      </c>
      <c r="E48" s="38">
        <f>入力シート!H19</f>
        <v>0</v>
      </c>
      <c r="F48" s="5" t="s">
        <v>52</v>
      </c>
      <c r="G48" s="2"/>
      <c r="H48" s="5" t="s">
        <v>55</v>
      </c>
      <c r="I48" s="28">
        <f>入力シート!S19</f>
        <v>0</v>
      </c>
    </row>
    <row r="49" spans="1:9" ht="37.5" customHeight="1" thickBot="1" x14ac:dyDescent="0.45">
      <c r="A49" s="120"/>
      <c r="B49" s="29" t="s">
        <v>2</v>
      </c>
      <c r="C49" s="29">
        <f>入力シート!F19</f>
        <v>0</v>
      </c>
      <c r="D49" s="29" t="s">
        <v>49</v>
      </c>
      <c r="E49" s="29"/>
      <c r="F49" s="29" t="s">
        <v>53</v>
      </c>
      <c r="G49" s="30">
        <f>IF(入力シート!B19="注射済票交付","証明書添付",IF(入力シート!B19="登録鑑札交付＋注射済票交付","証明書添付",IF(入力シート!B19="登録鑑札引換交付＋注射済票交付","証明書添付",IF(入力シート!B19="登録鑑札再交付＋注射済票交付","証明書添付",0))))</f>
        <v>0</v>
      </c>
      <c r="H49" s="31" t="s">
        <v>56</v>
      </c>
      <c r="I49" s="32">
        <f>IF(入力シート!B19="注射済票交付","証明書添付",IF(入力シート!B19="登録鑑札交付＋注射済票交付","証明書添付",IF(入力シート!B19="登録鑑札引換交付＋注射済票交付","証明書添付",IF(入力シート!B19="登録鑑札再交付＋注射済票交付","証明書添付",0))))</f>
        <v>0</v>
      </c>
    </row>
    <row r="50" spans="1:9" ht="24.95" customHeight="1" x14ac:dyDescent="0.4">
      <c r="A50" s="118">
        <f>入力シート!A20</f>
        <v>13</v>
      </c>
      <c r="B50" s="26" t="s">
        <v>7</v>
      </c>
      <c r="C50" s="33">
        <f>入力シート!D20</f>
        <v>0</v>
      </c>
      <c r="D50" s="121" t="s">
        <v>3</v>
      </c>
      <c r="E50" s="123">
        <f>入力シート!G20</f>
        <v>0</v>
      </c>
      <c r="F50" s="26" t="s">
        <v>50</v>
      </c>
      <c r="G50" s="25">
        <f>入力シート!K20</f>
        <v>0</v>
      </c>
      <c r="H50" s="26" t="s">
        <v>54</v>
      </c>
      <c r="I50" s="27">
        <f>入力シート!P20</f>
        <v>0</v>
      </c>
    </row>
    <row r="51" spans="1:9" ht="24.95" customHeight="1" x14ac:dyDescent="0.4">
      <c r="A51" s="119"/>
      <c r="B51" s="5" t="s">
        <v>0</v>
      </c>
      <c r="C51" s="34">
        <f>入力シート!C20</f>
        <v>0</v>
      </c>
      <c r="D51" s="122"/>
      <c r="E51" s="124"/>
      <c r="F51" s="5" t="s">
        <v>51</v>
      </c>
      <c r="G51" s="125">
        <f>入力シート!M20</f>
        <v>0</v>
      </c>
      <c r="H51" s="125"/>
      <c r="I51" s="126"/>
    </row>
    <row r="52" spans="1:9" ht="24.95" customHeight="1" x14ac:dyDescent="0.4">
      <c r="A52" s="119"/>
      <c r="B52" s="5" t="s">
        <v>1</v>
      </c>
      <c r="C52" s="34">
        <f>入力シート!E20</f>
        <v>0</v>
      </c>
      <c r="D52" s="5" t="s">
        <v>4</v>
      </c>
      <c r="E52" s="38">
        <f>入力シート!H20</f>
        <v>0</v>
      </c>
      <c r="F52" s="5" t="s">
        <v>52</v>
      </c>
      <c r="G52" s="2"/>
      <c r="H52" s="5" t="s">
        <v>55</v>
      </c>
      <c r="I52" s="28">
        <f>入力シート!S20</f>
        <v>0</v>
      </c>
    </row>
    <row r="53" spans="1:9" ht="37.5" customHeight="1" thickBot="1" x14ac:dyDescent="0.45">
      <c r="A53" s="120"/>
      <c r="B53" s="29" t="s">
        <v>2</v>
      </c>
      <c r="C53" s="29">
        <f>入力シート!F20</f>
        <v>0</v>
      </c>
      <c r="D53" s="29" t="s">
        <v>49</v>
      </c>
      <c r="E53" s="29"/>
      <c r="F53" s="29" t="s">
        <v>53</v>
      </c>
      <c r="G53" s="30">
        <f>IF(入力シート!B20="注射済票交付","証明書添付",IF(入力シート!B20="登録鑑札交付＋注射済票交付","証明書添付",IF(入力シート!B20="登録鑑札引換交付＋注射済票交付","証明書添付",IF(入力シート!B20="登録鑑札再交付＋注射済票交付","証明書添付",0))))</f>
        <v>0</v>
      </c>
      <c r="H53" s="31" t="s">
        <v>56</v>
      </c>
      <c r="I53" s="32">
        <f>IF(入力シート!B20="注射済票交付","証明書添付",IF(入力シート!B20="登録鑑札交付＋注射済票交付","証明書添付",IF(入力シート!B20="登録鑑札引換交付＋注射済票交付","証明書添付",IF(入力シート!B20="登録鑑札再交付＋注射済票交付","証明書添付",0))))</f>
        <v>0</v>
      </c>
    </row>
    <row r="54" spans="1:9" ht="24.95" customHeight="1" x14ac:dyDescent="0.4">
      <c r="A54" s="118">
        <f>入力シート!A21</f>
        <v>14</v>
      </c>
      <c r="B54" s="26" t="s">
        <v>7</v>
      </c>
      <c r="C54" s="33">
        <f>入力シート!D21</f>
        <v>0</v>
      </c>
      <c r="D54" s="121" t="s">
        <v>3</v>
      </c>
      <c r="E54" s="123">
        <f>入力シート!G21</f>
        <v>0</v>
      </c>
      <c r="F54" s="26" t="s">
        <v>50</v>
      </c>
      <c r="G54" s="25">
        <f>入力シート!K21</f>
        <v>0</v>
      </c>
      <c r="H54" s="26" t="s">
        <v>54</v>
      </c>
      <c r="I54" s="27">
        <f>入力シート!P21</f>
        <v>0</v>
      </c>
    </row>
    <row r="55" spans="1:9" ht="24.95" customHeight="1" x14ac:dyDescent="0.4">
      <c r="A55" s="119"/>
      <c r="B55" s="5" t="s">
        <v>0</v>
      </c>
      <c r="C55" s="34">
        <f>入力シート!C21</f>
        <v>0</v>
      </c>
      <c r="D55" s="122"/>
      <c r="E55" s="124"/>
      <c r="F55" s="5" t="s">
        <v>51</v>
      </c>
      <c r="G55" s="125">
        <f>入力シート!M21</f>
        <v>0</v>
      </c>
      <c r="H55" s="125"/>
      <c r="I55" s="126"/>
    </row>
    <row r="56" spans="1:9" ht="24.95" customHeight="1" x14ac:dyDescent="0.4">
      <c r="A56" s="119"/>
      <c r="B56" s="5" t="s">
        <v>1</v>
      </c>
      <c r="C56" s="34">
        <f>入力シート!E21</f>
        <v>0</v>
      </c>
      <c r="D56" s="5" t="s">
        <v>4</v>
      </c>
      <c r="E56" s="38">
        <f>入力シート!H21</f>
        <v>0</v>
      </c>
      <c r="F56" s="5" t="s">
        <v>52</v>
      </c>
      <c r="G56" s="2"/>
      <c r="H56" s="5" t="s">
        <v>55</v>
      </c>
      <c r="I56" s="28">
        <f>入力シート!S21</f>
        <v>0</v>
      </c>
    </row>
    <row r="57" spans="1:9" ht="37.5" customHeight="1" thickBot="1" x14ac:dyDescent="0.45">
      <c r="A57" s="120"/>
      <c r="B57" s="29" t="s">
        <v>2</v>
      </c>
      <c r="C57" s="29">
        <f>入力シート!F21</f>
        <v>0</v>
      </c>
      <c r="D57" s="29" t="s">
        <v>49</v>
      </c>
      <c r="E57" s="29"/>
      <c r="F57" s="29" t="s">
        <v>53</v>
      </c>
      <c r="G57" s="30">
        <f>IF(入力シート!B21="注射済票交付","証明書添付",IF(入力シート!B21="登録鑑札交付＋注射済票交付","証明書添付",IF(入力シート!B21="登録鑑札引換交付＋注射済票交付","証明書添付",IF(入力シート!B21="登録鑑札再交付＋注射済票交付","証明書添付",0))))</f>
        <v>0</v>
      </c>
      <c r="H57" s="31" t="s">
        <v>56</v>
      </c>
      <c r="I57" s="32">
        <f>IF(入力シート!B21="注射済票交付","証明書添付",IF(入力シート!B21="登録鑑札交付＋注射済票交付","証明書添付",IF(入力シート!B21="登録鑑札引換交付＋注射済票交付","証明書添付",IF(入力シート!B21="登録鑑札再交付＋注射済票交付","証明書添付",0))))</f>
        <v>0</v>
      </c>
    </row>
    <row r="58" spans="1:9" ht="24.95" customHeight="1" x14ac:dyDescent="0.4">
      <c r="A58" s="118">
        <f>入力シート!A22</f>
        <v>15</v>
      </c>
      <c r="B58" s="26" t="s">
        <v>7</v>
      </c>
      <c r="C58" s="33">
        <f>入力シート!D22</f>
        <v>0</v>
      </c>
      <c r="D58" s="121" t="s">
        <v>3</v>
      </c>
      <c r="E58" s="123">
        <f>入力シート!G22</f>
        <v>0</v>
      </c>
      <c r="F58" s="26" t="s">
        <v>50</v>
      </c>
      <c r="G58" s="25">
        <f>入力シート!K22</f>
        <v>0</v>
      </c>
      <c r="H58" s="26" t="s">
        <v>54</v>
      </c>
      <c r="I58" s="27">
        <f>入力シート!P22</f>
        <v>0</v>
      </c>
    </row>
    <row r="59" spans="1:9" ht="24.95" customHeight="1" x14ac:dyDescent="0.4">
      <c r="A59" s="119"/>
      <c r="B59" s="5" t="s">
        <v>0</v>
      </c>
      <c r="C59" s="34">
        <f>入力シート!C22</f>
        <v>0</v>
      </c>
      <c r="D59" s="122"/>
      <c r="E59" s="124"/>
      <c r="F59" s="5" t="s">
        <v>51</v>
      </c>
      <c r="G59" s="125">
        <f>入力シート!M22</f>
        <v>0</v>
      </c>
      <c r="H59" s="125"/>
      <c r="I59" s="126"/>
    </row>
    <row r="60" spans="1:9" ht="24.95" customHeight="1" x14ac:dyDescent="0.4">
      <c r="A60" s="119"/>
      <c r="B60" s="5" t="s">
        <v>1</v>
      </c>
      <c r="C60" s="34">
        <f>入力シート!E22</f>
        <v>0</v>
      </c>
      <c r="D60" s="5" t="s">
        <v>4</v>
      </c>
      <c r="E60" s="38">
        <f>入力シート!H22</f>
        <v>0</v>
      </c>
      <c r="F60" s="5" t="s">
        <v>52</v>
      </c>
      <c r="G60" s="2"/>
      <c r="H60" s="5" t="s">
        <v>55</v>
      </c>
      <c r="I60" s="28">
        <f>入力シート!S22</f>
        <v>0</v>
      </c>
    </row>
    <row r="61" spans="1:9" ht="37.5" customHeight="1" thickBot="1" x14ac:dyDescent="0.45">
      <c r="A61" s="120"/>
      <c r="B61" s="29" t="s">
        <v>2</v>
      </c>
      <c r="C61" s="29">
        <f>入力シート!F22</f>
        <v>0</v>
      </c>
      <c r="D61" s="29" t="s">
        <v>49</v>
      </c>
      <c r="E61" s="29"/>
      <c r="F61" s="29" t="s">
        <v>53</v>
      </c>
      <c r="G61" s="30">
        <f>IF(入力シート!B22="注射済票交付","証明書添付",IF(入力シート!B22="登録鑑札交付＋注射済票交付","証明書添付",IF(入力シート!B22="登録鑑札引換交付＋注射済票交付","証明書添付",IF(入力シート!B22="登録鑑札再交付＋注射済票交付","証明書添付",0))))</f>
        <v>0</v>
      </c>
      <c r="H61" s="31" t="s">
        <v>56</v>
      </c>
      <c r="I61" s="32">
        <f>IF(入力シート!B22="注射済票交付","証明書添付",IF(入力シート!B22="登録鑑札交付＋注射済票交付","証明書添付",IF(入力シート!B22="登録鑑札引換交付＋注射済票交付","証明書添付",IF(入力シート!B22="登録鑑札再交付＋注射済票交付","証明書添付",0))))</f>
        <v>0</v>
      </c>
    </row>
    <row r="62" spans="1:9" ht="24.95" customHeight="1" x14ac:dyDescent="0.4">
      <c r="A62" s="118">
        <f>入力シート!A23</f>
        <v>16</v>
      </c>
      <c r="B62" s="26" t="s">
        <v>7</v>
      </c>
      <c r="C62" s="33">
        <f>入力シート!D23</f>
        <v>0</v>
      </c>
      <c r="D62" s="121" t="s">
        <v>3</v>
      </c>
      <c r="E62" s="123">
        <f>入力シート!G23</f>
        <v>0</v>
      </c>
      <c r="F62" s="26" t="s">
        <v>50</v>
      </c>
      <c r="G62" s="25">
        <f>入力シート!K23</f>
        <v>0</v>
      </c>
      <c r="H62" s="26" t="s">
        <v>54</v>
      </c>
      <c r="I62" s="27">
        <f>入力シート!P23</f>
        <v>0</v>
      </c>
    </row>
    <row r="63" spans="1:9" ht="24.95" customHeight="1" x14ac:dyDescent="0.4">
      <c r="A63" s="119"/>
      <c r="B63" s="5" t="s">
        <v>0</v>
      </c>
      <c r="C63" s="34">
        <f>入力シート!C23</f>
        <v>0</v>
      </c>
      <c r="D63" s="122"/>
      <c r="E63" s="124"/>
      <c r="F63" s="5" t="s">
        <v>51</v>
      </c>
      <c r="G63" s="125">
        <f>入力シート!M23</f>
        <v>0</v>
      </c>
      <c r="H63" s="125"/>
      <c r="I63" s="126"/>
    </row>
    <row r="64" spans="1:9" ht="24.95" customHeight="1" x14ac:dyDescent="0.4">
      <c r="A64" s="119"/>
      <c r="B64" s="5" t="s">
        <v>1</v>
      </c>
      <c r="C64" s="34">
        <f>入力シート!E23</f>
        <v>0</v>
      </c>
      <c r="D64" s="5" t="s">
        <v>4</v>
      </c>
      <c r="E64" s="38">
        <f>入力シート!H23</f>
        <v>0</v>
      </c>
      <c r="F64" s="5" t="s">
        <v>52</v>
      </c>
      <c r="G64" s="2"/>
      <c r="H64" s="5" t="s">
        <v>55</v>
      </c>
      <c r="I64" s="28">
        <f>入力シート!S23</f>
        <v>0</v>
      </c>
    </row>
    <row r="65" spans="1:9" ht="37.5" customHeight="1" thickBot="1" x14ac:dyDescent="0.45">
      <c r="A65" s="120"/>
      <c r="B65" s="29" t="s">
        <v>2</v>
      </c>
      <c r="C65" s="29">
        <f>入力シート!F23</f>
        <v>0</v>
      </c>
      <c r="D65" s="29" t="s">
        <v>49</v>
      </c>
      <c r="E65" s="29"/>
      <c r="F65" s="29" t="s">
        <v>53</v>
      </c>
      <c r="G65" s="30">
        <f>IF(入力シート!B23="注射済票交付","証明書添付",IF(入力シート!B23="登録鑑札交付＋注射済票交付","証明書添付",IF(入力シート!B23="登録鑑札引換交付＋注射済票交付","証明書添付",IF(入力シート!B23="登録鑑札再交付＋注射済票交付","証明書添付",0))))</f>
        <v>0</v>
      </c>
      <c r="H65" s="31" t="s">
        <v>56</v>
      </c>
      <c r="I65" s="32">
        <f>IF(入力シート!B23="注射済票交付","証明書添付",IF(入力シート!B23="登録鑑札交付＋注射済票交付","証明書添付",IF(入力シート!B23="登録鑑札引換交付＋注射済票交付","証明書添付",IF(入力シート!B23="登録鑑札再交付＋注射済票交付","証明書添付",0))))</f>
        <v>0</v>
      </c>
    </row>
    <row r="66" spans="1:9" ht="24.95" customHeight="1" x14ac:dyDescent="0.4">
      <c r="A66" s="118">
        <f>入力シート!A24</f>
        <v>17</v>
      </c>
      <c r="B66" s="26" t="s">
        <v>7</v>
      </c>
      <c r="C66" s="33">
        <f>入力シート!D24</f>
        <v>0</v>
      </c>
      <c r="D66" s="121" t="s">
        <v>3</v>
      </c>
      <c r="E66" s="123">
        <f>入力シート!G24</f>
        <v>0</v>
      </c>
      <c r="F66" s="26" t="s">
        <v>50</v>
      </c>
      <c r="G66" s="25">
        <f>入力シート!K24</f>
        <v>0</v>
      </c>
      <c r="H66" s="26" t="s">
        <v>54</v>
      </c>
      <c r="I66" s="27">
        <f>入力シート!P24</f>
        <v>0</v>
      </c>
    </row>
    <row r="67" spans="1:9" ht="24.95" customHeight="1" x14ac:dyDescent="0.4">
      <c r="A67" s="119"/>
      <c r="B67" s="5" t="s">
        <v>0</v>
      </c>
      <c r="C67" s="34">
        <f>入力シート!C24</f>
        <v>0</v>
      </c>
      <c r="D67" s="122"/>
      <c r="E67" s="124"/>
      <c r="F67" s="5" t="s">
        <v>51</v>
      </c>
      <c r="G67" s="125">
        <f>入力シート!M24</f>
        <v>0</v>
      </c>
      <c r="H67" s="125"/>
      <c r="I67" s="126"/>
    </row>
    <row r="68" spans="1:9" ht="24.95" customHeight="1" x14ac:dyDescent="0.4">
      <c r="A68" s="119"/>
      <c r="B68" s="5" t="s">
        <v>1</v>
      </c>
      <c r="C68" s="34">
        <f>入力シート!E24</f>
        <v>0</v>
      </c>
      <c r="D68" s="5" t="s">
        <v>4</v>
      </c>
      <c r="E68" s="38">
        <f>入力シート!H24</f>
        <v>0</v>
      </c>
      <c r="F68" s="5" t="s">
        <v>52</v>
      </c>
      <c r="G68" s="2"/>
      <c r="H68" s="5" t="s">
        <v>55</v>
      </c>
      <c r="I68" s="28">
        <f>入力シート!S24</f>
        <v>0</v>
      </c>
    </row>
    <row r="69" spans="1:9" ht="37.5" customHeight="1" thickBot="1" x14ac:dyDescent="0.45">
      <c r="A69" s="120"/>
      <c r="B69" s="29" t="s">
        <v>2</v>
      </c>
      <c r="C69" s="29">
        <f>入力シート!F24</f>
        <v>0</v>
      </c>
      <c r="D69" s="29" t="s">
        <v>49</v>
      </c>
      <c r="E69" s="29"/>
      <c r="F69" s="29" t="s">
        <v>53</v>
      </c>
      <c r="G69" s="30">
        <f>IF(入力シート!B24="注射済票交付","証明書添付",IF(入力シート!B24="登録鑑札交付＋注射済票交付","証明書添付",IF(入力シート!B24="登録鑑札引換交付＋注射済票交付","証明書添付",IF(入力シート!B24="登録鑑札再交付＋注射済票交付","証明書添付",0))))</f>
        <v>0</v>
      </c>
      <c r="H69" s="31" t="s">
        <v>56</v>
      </c>
      <c r="I69" s="32">
        <f>IF(入力シート!B24="注射済票交付","証明書添付",IF(入力シート!B24="登録鑑札交付＋注射済票交付","証明書添付",IF(入力シート!B24="登録鑑札引換交付＋注射済票交付","証明書添付",IF(入力シート!B24="登録鑑札再交付＋注射済票交付","証明書添付",0))))</f>
        <v>0</v>
      </c>
    </row>
    <row r="70" spans="1:9" ht="24.95" customHeight="1" x14ac:dyDescent="0.4">
      <c r="A70" s="118">
        <f>入力シート!A25</f>
        <v>18</v>
      </c>
      <c r="B70" s="26" t="s">
        <v>7</v>
      </c>
      <c r="C70" s="33">
        <f>入力シート!D25</f>
        <v>0</v>
      </c>
      <c r="D70" s="121" t="s">
        <v>3</v>
      </c>
      <c r="E70" s="123">
        <f>入力シート!G25</f>
        <v>0</v>
      </c>
      <c r="F70" s="26" t="s">
        <v>50</v>
      </c>
      <c r="G70" s="25">
        <f>入力シート!K25</f>
        <v>0</v>
      </c>
      <c r="H70" s="26" t="s">
        <v>54</v>
      </c>
      <c r="I70" s="27">
        <f>入力シート!P25</f>
        <v>0</v>
      </c>
    </row>
    <row r="71" spans="1:9" ht="24.95" customHeight="1" x14ac:dyDescent="0.4">
      <c r="A71" s="119"/>
      <c r="B71" s="5" t="s">
        <v>0</v>
      </c>
      <c r="C71" s="34">
        <f>入力シート!C25</f>
        <v>0</v>
      </c>
      <c r="D71" s="122"/>
      <c r="E71" s="124"/>
      <c r="F71" s="5" t="s">
        <v>51</v>
      </c>
      <c r="G71" s="125">
        <f>入力シート!M25</f>
        <v>0</v>
      </c>
      <c r="H71" s="125"/>
      <c r="I71" s="126"/>
    </row>
    <row r="72" spans="1:9" ht="24.95" customHeight="1" x14ac:dyDescent="0.4">
      <c r="A72" s="119"/>
      <c r="B72" s="5" t="s">
        <v>1</v>
      </c>
      <c r="C72" s="34">
        <f>入力シート!E25</f>
        <v>0</v>
      </c>
      <c r="D72" s="5" t="s">
        <v>4</v>
      </c>
      <c r="E72" s="38">
        <f>入力シート!H25</f>
        <v>0</v>
      </c>
      <c r="F72" s="5" t="s">
        <v>52</v>
      </c>
      <c r="G72" s="2"/>
      <c r="H72" s="5" t="s">
        <v>55</v>
      </c>
      <c r="I72" s="28">
        <f>入力シート!S25</f>
        <v>0</v>
      </c>
    </row>
    <row r="73" spans="1:9" ht="37.5" customHeight="1" thickBot="1" x14ac:dyDescent="0.45">
      <c r="A73" s="120"/>
      <c r="B73" s="29" t="s">
        <v>2</v>
      </c>
      <c r="C73" s="29">
        <f>入力シート!F25</f>
        <v>0</v>
      </c>
      <c r="D73" s="29" t="s">
        <v>49</v>
      </c>
      <c r="E73" s="29"/>
      <c r="F73" s="29" t="s">
        <v>53</v>
      </c>
      <c r="G73" s="30">
        <f>IF(入力シート!B25="注射済票交付","証明書添付",IF(入力シート!B25="登録鑑札交付＋注射済票交付","証明書添付",IF(入力シート!B25="登録鑑札引換交付＋注射済票交付","証明書添付",IF(入力シート!B25="登録鑑札再交付＋注射済票交付","証明書添付",0))))</f>
        <v>0</v>
      </c>
      <c r="H73" s="31" t="s">
        <v>56</v>
      </c>
      <c r="I73" s="32">
        <f>IF(入力シート!B25="注射済票交付","証明書添付",IF(入力シート!B25="登録鑑札交付＋注射済票交付","証明書添付",IF(入力シート!B25="登録鑑札引換交付＋注射済票交付","証明書添付",IF(入力シート!B25="登録鑑札再交付＋注射済票交付","証明書添付",0))))</f>
        <v>0</v>
      </c>
    </row>
    <row r="74" spans="1:9" ht="24.95" customHeight="1" x14ac:dyDescent="0.4">
      <c r="A74" s="118">
        <f>入力シート!A26</f>
        <v>19</v>
      </c>
      <c r="B74" s="26" t="s">
        <v>7</v>
      </c>
      <c r="C74" s="33">
        <f>入力シート!D26</f>
        <v>0</v>
      </c>
      <c r="D74" s="121" t="s">
        <v>3</v>
      </c>
      <c r="E74" s="123">
        <f>入力シート!G26</f>
        <v>0</v>
      </c>
      <c r="F74" s="26" t="s">
        <v>50</v>
      </c>
      <c r="G74" s="25">
        <f>入力シート!K26</f>
        <v>0</v>
      </c>
      <c r="H74" s="26" t="s">
        <v>54</v>
      </c>
      <c r="I74" s="27">
        <f>入力シート!P26</f>
        <v>0</v>
      </c>
    </row>
    <row r="75" spans="1:9" ht="24.95" customHeight="1" x14ac:dyDescent="0.4">
      <c r="A75" s="119"/>
      <c r="B75" s="5" t="s">
        <v>0</v>
      </c>
      <c r="C75" s="34">
        <f>入力シート!C26</f>
        <v>0</v>
      </c>
      <c r="D75" s="122"/>
      <c r="E75" s="124"/>
      <c r="F75" s="5" t="s">
        <v>51</v>
      </c>
      <c r="G75" s="125">
        <f>入力シート!M26</f>
        <v>0</v>
      </c>
      <c r="H75" s="125"/>
      <c r="I75" s="126"/>
    </row>
    <row r="76" spans="1:9" ht="24.95" customHeight="1" x14ac:dyDescent="0.4">
      <c r="A76" s="119"/>
      <c r="B76" s="5" t="s">
        <v>1</v>
      </c>
      <c r="C76" s="34">
        <f>入力シート!E26</f>
        <v>0</v>
      </c>
      <c r="D76" s="5" t="s">
        <v>4</v>
      </c>
      <c r="E76" s="38">
        <f>入力シート!H26</f>
        <v>0</v>
      </c>
      <c r="F76" s="5" t="s">
        <v>52</v>
      </c>
      <c r="G76" s="2"/>
      <c r="H76" s="5" t="s">
        <v>55</v>
      </c>
      <c r="I76" s="28">
        <f>入力シート!S26</f>
        <v>0</v>
      </c>
    </row>
    <row r="77" spans="1:9" ht="37.5" customHeight="1" thickBot="1" x14ac:dyDescent="0.45">
      <c r="A77" s="120"/>
      <c r="B77" s="29" t="s">
        <v>2</v>
      </c>
      <c r="C77" s="29">
        <f>入力シート!F26</f>
        <v>0</v>
      </c>
      <c r="D77" s="29" t="s">
        <v>49</v>
      </c>
      <c r="E77" s="29"/>
      <c r="F77" s="29" t="s">
        <v>53</v>
      </c>
      <c r="G77" s="30">
        <f>IF(入力シート!B26="注射済票交付","証明書添付",IF(入力シート!B26="登録鑑札交付＋注射済票交付","証明書添付",IF(入力シート!B26="登録鑑札引換交付＋注射済票交付","証明書添付",IF(入力シート!B26="登録鑑札再交付＋注射済票交付","証明書添付",0))))</f>
        <v>0</v>
      </c>
      <c r="H77" s="31" t="s">
        <v>56</v>
      </c>
      <c r="I77" s="32">
        <f>IF(入力シート!B26="注射済票交付","証明書添付",IF(入力シート!B26="登録鑑札交付＋注射済票交付","証明書添付",IF(入力シート!B26="登録鑑札引換交付＋注射済票交付","証明書添付",IF(入力シート!B26="登録鑑札再交付＋注射済票交付","証明書添付",0))))</f>
        <v>0</v>
      </c>
    </row>
    <row r="78" spans="1:9" ht="24.95" customHeight="1" x14ac:dyDescent="0.4">
      <c r="A78" s="118">
        <f>入力シート!A27</f>
        <v>20</v>
      </c>
      <c r="B78" s="26" t="s">
        <v>7</v>
      </c>
      <c r="C78" s="33">
        <f>入力シート!D27</f>
        <v>0</v>
      </c>
      <c r="D78" s="121" t="s">
        <v>3</v>
      </c>
      <c r="E78" s="123">
        <f>入力シート!G27</f>
        <v>0</v>
      </c>
      <c r="F78" s="26" t="s">
        <v>50</v>
      </c>
      <c r="G78" s="25">
        <f>入力シート!K27</f>
        <v>0</v>
      </c>
      <c r="H78" s="26" t="s">
        <v>54</v>
      </c>
      <c r="I78" s="27">
        <f>入力シート!P27</f>
        <v>0</v>
      </c>
    </row>
    <row r="79" spans="1:9" ht="24.95" customHeight="1" x14ac:dyDescent="0.4">
      <c r="A79" s="119"/>
      <c r="B79" s="5" t="s">
        <v>0</v>
      </c>
      <c r="C79" s="34">
        <f>入力シート!C27</f>
        <v>0</v>
      </c>
      <c r="D79" s="122"/>
      <c r="E79" s="124"/>
      <c r="F79" s="5" t="s">
        <v>51</v>
      </c>
      <c r="G79" s="125">
        <f>入力シート!M27</f>
        <v>0</v>
      </c>
      <c r="H79" s="125"/>
      <c r="I79" s="126"/>
    </row>
    <row r="80" spans="1:9" ht="24.95" customHeight="1" x14ac:dyDescent="0.4">
      <c r="A80" s="119"/>
      <c r="B80" s="5" t="s">
        <v>1</v>
      </c>
      <c r="C80" s="34">
        <f>入力シート!E27</f>
        <v>0</v>
      </c>
      <c r="D80" s="5" t="s">
        <v>4</v>
      </c>
      <c r="E80" s="38">
        <f>入力シート!H27</f>
        <v>0</v>
      </c>
      <c r="F80" s="5" t="s">
        <v>52</v>
      </c>
      <c r="G80" s="2"/>
      <c r="H80" s="5" t="s">
        <v>55</v>
      </c>
      <c r="I80" s="28">
        <f>入力シート!S27</f>
        <v>0</v>
      </c>
    </row>
    <row r="81" spans="1:9" ht="37.5" customHeight="1" thickBot="1" x14ac:dyDescent="0.45">
      <c r="A81" s="120"/>
      <c r="B81" s="29" t="s">
        <v>2</v>
      </c>
      <c r="C81" s="29">
        <f>入力シート!F27</f>
        <v>0</v>
      </c>
      <c r="D81" s="29" t="s">
        <v>49</v>
      </c>
      <c r="E81" s="29"/>
      <c r="F81" s="29" t="s">
        <v>53</v>
      </c>
      <c r="G81" s="30">
        <f>IF(入力シート!B27="注射済票交付","証明書添付",IF(入力シート!B27="登録鑑札交付＋注射済票交付","証明書添付",IF(入力シート!B27="登録鑑札引換交付＋注射済票交付","証明書添付",IF(入力シート!B27="登録鑑札再交付＋注射済票交付","証明書添付",0))))</f>
        <v>0</v>
      </c>
      <c r="H81" s="31" t="s">
        <v>56</v>
      </c>
      <c r="I81" s="32">
        <f>IF(入力シート!B27="注射済票交付","証明書添付",IF(入力シート!B27="登録鑑札交付＋注射済票交付","証明書添付",IF(入力シート!B27="登録鑑札引換交付＋注射済票交付","証明書添付",IF(入力シート!B27="登録鑑札再交付＋注射済票交付","証明書添付",0))))</f>
        <v>0</v>
      </c>
    </row>
    <row r="82" spans="1:9" ht="24.95" customHeight="1" x14ac:dyDescent="0.4">
      <c r="A82" s="118">
        <f>入力シート!A28</f>
        <v>21</v>
      </c>
      <c r="B82" s="26" t="s">
        <v>7</v>
      </c>
      <c r="C82" s="33">
        <f>入力シート!D28</f>
        <v>0</v>
      </c>
      <c r="D82" s="121" t="s">
        <v>3</v>
      </c>
      <c r="E82" s="123">
        <f>入力シート!G28</f>
        <v>0</v>
      </c>
      <c r="F82" s="26" t="s">
        <v>50</v>
      </c>
      <c r="G82" s="25">
        <f>入力シート!K28</f>
        <v>0</v>
      </c>
      <c r="H82" s="26" t="s">
        <v>54</v>
      </c>
      <c r="I82" s="27">
        <f>入力シート!P28</f>
        <v>0</v>
      </c>
    </row>
    <row r="83" spans="1:9" ht="24.95" customHeight="1" x14ac:dyDescent="0.4">
      <c r="A83" s="119"/>
      <c r="B83" s="5" t="s">
        <v>0</v>
      </c>
      <c r="C83" s="34">
        <f>入力シート!C28</f>
        <v>0</v>
      </c>
      <c r="D83" s="122"/>
      <c r="E83" s="124"/>
      <c r="F83" s="5" t="s">
        <v>51</v>
      </c>
      <c r="G83" s="125">
        <f>入力シート!M28</f>
        <v>0</v>
      </c>
      <c r="H83" s="125"/>
      <c r="I83" s="126"/>
    </row>
    <row r="84" spans="1:9" ht="24.95" customHeight="1" x14ac:dyDescent="0.4">
      <c r="A84" s="119"/>
      <c r="B84" s="5" t="s">
        <v>1</v>
      </c>
      <c r="C84" s="34">
        <f>入力シート!E28</f>
        <v>0</v>
      </c>
      <c r="D84" s="5" t="s">
        <v>4</v>
      </c>
      <c r="E84" s="38">
        <f>入力シート!H28</f>
        <v>0</v>
      </c>
      <c r="F84" s="5" t="s">
        <v>52</v>
      </c>
      <c r="G84" s="2"/>
      <c r="H84" s="5" t="s">
        <v>55</v>
      </c>
      <c r="I84" s="28">
        <f>入力シート!S28</f>
        <v>0</v>
      </c>
    </row>
    <row r="85" spans="1:9" ht="37.5" customHeight="1" thickBot="1" x14ac:dyDescent="0.45">
      <c r="A85" s="120"/>
      <c r="B85" s="29" t="s">
        <v>2</v>
      </c>
      <c r="C85" s="29">
        <f>入力シート!F28</f>
        <v>0</v>
      </c>
      <c r="D85" s="29" t="s">
        <v>49</v>
      </c>
      <c r="E85" s="29"/>
      <c r="F85" s="29" t="s">
        <v>53</v>
      </c>
      <c r="G85" s="30">
        <f>IF(入力シート!B28="注射済票交付","証明書添付",IF(入力シート!B28="登録鑑札交付＋注射済票交付","証明書添付",IF(入力シート!B28="登録鑑札引換交付＋注射済票交付","証明書添付",IF(入力シート!B28="登録鑑札再交付＋注射済票交付","証明書添付",0))))</f>
        <v>0</v>
      </c>
      <c r="H85" s="31" t="s">
        <v>56</v>
      </c>
      <c r="I85" s="32">
        <f>IF(入力シート!B28="注射済票交付","証明書添付",IF(入力シート!B28="登録鑑札交付＋注射済票交付","証明書添付",IF(入力シート!B28="登録鑑札引換交付＋注射済票交付","証明書添付",IF(入力シート!B28="登録鑑札再交付＋注射済票交付","証明書添付",0))))</f>
        <v>0</v>
      </c>
    </row>
    <row r="86" spans="1:9" ht="24.95" customHeight="1" x14ac:dyDescent="0.4">
      <c r="A86" s="118">
        <f>入力シート!A29</f>
        <v>22</v>
      </c>
      <c r="B86" s="26" t="s">
        <v>7</v>
      </c>
      <c r="C86" s="33">
        <f>入力シート!D29</f>
        <v>0</v>
      </c>
      <c r="D86" s="121" t="s">
        <v>3</v>
      </c>
      <c r="E86" s="123">
        <f>入力シート!G29</f>
        <v>0</v>
      </c>
      <c r="F86" s="26" t="s">
        <v>50</v>
      </c>
      <c r="G86" s="25">
        <f>入力シート!K29</f>
        <v>0</v>
      </c>
      <c r="H86" s="26" t="s">
        <v>54</v>
      </c>
      <c r="I86" s="27">
        <f>入力シート!P29</f>
        <v>0</v>
      </c>
    </row>
    <row r="87" spans="1:9" ht="24.95" customHeight="1" x14ac:dyDescent="0.4">
      <c r="A87" s="119"/>
      <c r="B87" s="5" t="s">
        <v>0</v>
      </c>
      <c r="C87" s="34">
        <f>入力シート!C29</f>
        <v>0</v>
      </c>
      <c r="D87" s="122"/>
      <c r="E87" s="124"/>
      <c r="F87" s="5" t="s">
        <v>51</v>
      </c>
      <c r="G87" s="125">
        <f>入力シート!M29</f>
        <v>0</v>
      </c>
      <c r="H87" s="125"/>
      <c r="I87" s="126"/>
    </row>
    <row r="88" spans="1:9" ht="24.95" customHeight="1" x14ac:dyDescent="0.4">
      <c r="A88" s="119"/>
      <c r="B88" s="5" t="s">
        <v>1</v>
      </c>
      <c r="C88" s="34">
        <f>入力シート!E29</f>
        <v>0</v>
      </c>
      <c r="D88" s="5" t="s">
        <v>4</v>
      </c>
      <c r="E88" s="38">
        <f>入力シート!H29</f>
        <v>0</v>
      </c>
      <c r="F88" s="5" t="s">
        <v>52</v>
      </c>
      <c r="G88" s="2"/>
      <c r="H88" s="5" t="s">
        <v>55</v>
      </c>
      <c r="I88" s="28">
        <f>入力シート!S29</f>
        <v>0</v>
      </c>
    </row>
    <row r="89" spans="1:9" ht="37.5" customHeight="1" thickBot="1" x14ac:dyDescent="0.45">
      <c r="A89" s="120"/>
      <c r="B89" s="29" t="s">
        <v>2</v>
      </c>
      <c r="C89" s="29">
        <f>入力シート!F29</f>
        <v>0</v>
      </c>
      <c r="D89" s="29" t="s">
        <v>49</v>
      </c>
      <c r="E89" s="29"/>
      <c r="F89" s="29" t="s">
        <v>53</v>
      </c>
      <c r="G89" s="30">
        <f>IF(入力シート!B29="注射済票交付","証明書添付",IF(入力シート!B29="登録鑑札交付＋注射済票交付","証明書添付",IF(入力シート!B29="登録鑑札引換交付＋注射済票交付","証明書添付",IF(入力シート!B29="登録鑑札再交付＋注射済票交付","証明書添付",0))))</f>
        <v>0</v>
      </c>
      <c r="H89" s="31" t="s">
        <v>56</v>
      </c>
      <c r="I89" s="32">
        <f>IF(入力シート!B29="注射済票交付","証明書添付",IF(入力シート!B29="登録鑑札交付＋注射済票交付","証明書添付",IF(入力シート!B29="登録鑑札引換交付＋注射済票交付","証明書添付",IF(入力シート!B29="登録鑑札再交付＋注射済票交付","証明書添付",0))))</f>
        <v>0</v>
      </c>
    </row>
    <row r="90" spans="1:9" ht="24.95" customHeight="1" x14ac:dyDescent="0.4">
      <c r="A90" s="118">
        <f>入力シート!A30</f>
        <v>23</v>
      </c>
      <c r="B90" s="26" t="s">
        <v>7</v>
      </c>
      <c r="C90" s="33">
        <f>入力シート!D30</f>
        <v>0</v>
      </c>
      <c r="D90" s="121" t="s">
        <v>3</v>
      </c>
      <c r="E90" s="123">
        <f>入力シート!G30</f>
        <v>0</v>
      </c>
      <c r="F90" s="26" t="s">
        <v>50</v>
      </c>
      <c r="G90" s="25">
        <f>入力シート!K30</f>
        <v>0</v>
      </c>
      <c r="H90" s="26" t="s">
        <v>54</v>
      </c>
      <c r="I90" s="27">
        <f>入力シート!P30</f>
        <v>0</v>
      </c>
    </row>
    <row r="91" spans="1:9" ht="24.95" customHeight="1" x14ac:dyDescent="0.4">
      <c r="A91" s="119"/>
      <c r="B91" s="5" t="s">
        <v>0</v>
      </c>
      <c r="C91" s="34">
        <f>入力シート!C30</f>
        <v>0</v>
      </c>
      <c r="D91" s="122"/>
      <c r="E91" s="124"/>
      <c r="F91" s="5" t="s">
        <v>51</v>
      </c>
      <c r="G91" s="125">
        <f>入力シート!M30</f>
        <v>0</v>
      </c>
      <c r="H91" s="125"/>
      <c r="I91" s="126"/>
    </row>
    <row r="92" spans="1:9" ht="24.95" customHeight="1" x14ac:dyDescent="0.4">
      <c r="A92" s="119"/>
      <c r="B92" s="5" t="s">
        <v>1</v>
      </c>
      <c r="C92" s="34">
        <f>入力シート!E30</f>
        <v>0</v>
      </c>
      <c r="D92" s="5" t="s">
        <v>4</v>
      </c>
      <c r="E92" s="38">
        <f>入力シート!H30</f>
        <v>0</v>
      </c>
      <c r="F92" s="5" t="s">
        <v>52</v>
      </c>
      <c r="G92" s="2"/>
      <c r="H92" s="5" t="s">
        <v>55</v>
      </c>
      <c r="I92" s="28">
        <f>入力シート!S30</f>
        <v>0</v>
      </c>
    </row>
    <row r="93" spans="1:9" ht="37.5" customHeight="1" thickBot="1" x14ac:dyDescent="0.45">
      <c r="A93" s="120"/>
      <c r="B93" s="29" t="s">
        <v>2</v>
      </c>
      <c r="C93" s="29">
        <f>入力シート!F30</f>
        <v>0</v>
      </c>
      <c r="D93" s="29" t="s">
        <v>49</v>
      </c>
      <c r="E93" s="29"/>
      <c r="F93" s="29" t="s">
        <v>53</v>
      </c>
      <c r="G93" s="30">
        <f>IF(入力シート!B30="注射済票交付","証明書添付",IF(入力シート!B30="登録鑑札交付＋注射済票交付","証明書添付",IF(入力シート!B30="登録鑑札引換交付＋注射済票交付","証明書添付",IF(入力シート!B30="登録鑑札再交付＋注射済票交付","証明書添付",0))))</f>
        <v>0</v>
      </c>
      <c r="H93" s="31" t="s">
        <v>56</v>
      </c>
      <c r="I93" s="32">
        <f>IF(入力シート!B30="注射済票交付","証明書添付",IF(入力シート!B30="登録鑑札交付＋注射済票交付","証明書添付",IF(入力シート!B30="登録鑑札引換交付＋注射済票交付","証明書添付",IF(入力シート!B30="登録鑑札再交付＋注射済票交付","証明書添付",0))))</f>
        <v>0</v>
      </c>
    </row>
    <row r="94" spans="1:9" ht="24.95" customHeight="1" x14ac:dyDescent="0.4">
      <c r="A94" s="118">
        <f>入力シート!A31</f>
        <v>24</v>
      </c>
      <c r="B94" s="26" t="s">
        <v>7</v>
      </c>
      <c r="C94" s="33">
        <f>入力シート!D31</f>
        <v>0</v>
      </c>
      <c r="D94" s="121" t="s">
        <v>3</v>
      </c>
      <c r="E94" s="123">
        <f>入力シート!G31</f>
        <v>0</v>
      </c>
      <c r="F94" s="26" t="s">
        <v>50</v>
      </c>
      <c r="G94" s="25">
        <f>入力シート!K31</f>
        <v>0</v>
      </c>
      <c r="H94" s="26" t="s">
        <v>54</v>
      </c>
      <c r="I94" s="27">
        <f>入力シート!P31</f>
        <v>0</v>
      </c>
    </row>
    <row r="95" spans="1:9" ht="24.95" customHeight="1" x14ac:dyDescent="0.4">
      <c r="A95" s="119"/>
      <c r="B95" s="5" t="s">
        <v>0</v>
      </c>
      <c r="C95" s="34">
        <f>入力シート!C31</f>
        <v>0</v>
      </c>
      <c r="D95" s="122"/>
      <c r="E95" s="124"/>
      <c r="F95" s="5" t="s">
        <v>51</v>
      </c>
      <c r="G95" s="125">
        <f>入力シート!M31</f>
        <v>0</v>
      </c>
      <c r="H95" s="125"/>
      <c r="I95" s="126"/>
    </row>
    <row r="96" spans="1:9" ht="24.95" customHeight="1" x14ac:dyDescent="0.4">
      <c r="A96" s="119"/>
      <c r="B96" s="5" t="s">
        <v>1</v>
      </c>
      <c r="C96" s="34">
        <f>入力シート!E31</f>
        <v>0</v>
      </c>
      <c r="D96" s="5" t="s">
        <v>4</v>
      </c>
      <c r="E96" s="38">
        <f>入力シート!H31</f>
        <v>0</v>
      </c>
      <c r="F96" s="5" t="s">
        <v>52</v>
      </c>
      <c r="G96" s="2"/>
      <c r="H96" s="5" t="s">
        <v>55</v>
      </c>
      <c r="I96" s="28">
        <f>入力シート!S31</f>
        <v>0</v>
      </c>
    </row>
    <row r="97" spans="1:9" ht="37.5" customHeight="1" thickBot="1" x14ac:dyDescent="0.45">
      <c r="A97" s="120"/>
      <c r="B97" s="29" t="s">
        <v>2</v>
      </c>
      <c r="C97" s="29">
        <f>入力シート!F31</f>
        <v>0</v>
      </c>
      <c r="D97" s="29" t="s">
        <v>49</v>
      </c>
      <c r="E97" s="29"/>
      <c r="F97" s="29" t="s">
        <v>53</v>
      </c>
      <c r="G97" s="30">
        <f>IF(入力シート!B31="注射済票交付","証明書添付",IF(入力シート!B31="登録鑑札交付＋注射済票交付","証明書添付",IF(入力シート!B31="登録鑑札引換交付＋注射済票交付","証明書添付",IF(入力シート!B31="登録鑑札再交付＋注射済票交付","証明書添付",0))))</f>
        <v>0</v>
      </c>
      <c r="H97" s="31" t="s">
        <v>56</v>
      </c>
      <c r="I97" s="32">
        <f>IF(入力シート!B31="注射済票交付","証明書添付",IF(入力シート!B31="登録鑑札交付＋注射済票交付","証明書添付",IF(入力シート!B31="登録鑑札引換交付＋注射済票交付","証明書添付",IF(入力シート!B31="登録鑑札再交付＋注射済票交付","証明書添付",0))))</f>
        <v>0</v>
      </c>
    </row>
    <row r="98" spans="1:9" ht="24.95" customHeight="1" x14ac:dyDescent="0.4">
      <c r="A98" s="118">
        <f>入力シート!A32</f>
        <v>25</v>
      </c>
      <c r="B98" s="26" t="s">
        <v>7</v>
      </c>
      <c r="C98" s="33">
        <f>入力シート!D32</f>
        <v>0</v>
      </c>
      <c r="D98" s="121" t="s">
        <v>3</v>
      </c>
      <c r="E98" s="123">
        <f>入力シート!G32</f>
        <v>0</v>
      </c>
      <c r="F98" s="26" t="s">
        <v>50</v>
      </c>
      <c r="G98" s="25">
        <f>入力シート!K32</f>
        <v>0</v>
      </c>
      <c r="H98" s="26" t="s">
        <v>54</v>
      </c>
      <c r="I98" s="27">
        <f>入力シート!P32</f>
        <v>0</v>
      </c>
    </row>
    <row r="99" spans="1:9" ht="24.95" customHeight="1" x14ac:dyDescent="0.4">
      <c r="A99" s="119"/>
      <c r="B99" s="5" t="s">
        <v>0</v>
      </c>
      <c r="C99" s="34">
        <f>入力シート!C32</f>
        <v>0</v>
      </c>
      <c r="D99" s="122"/>
      <c r="E99" s="124"/>
      <c r="F99" s="5" t="s">
        <v>51</v>
      </c>
      <c r="G99" s="125">
        <f>入力シート!M32</f>
        <v>0</v>
      </c>
      <c r="H99" s="125"/>
      <c r="I99" s="126"/>
    </row>
    <row r="100" spans="1:9" ht="24.95" customHeight="1" x14ac:dyDescent="0.4">
      <c r="A100" s="119"/>
      <c r="B100" s="5" t="s">
        <v>1</v>
      </c>
      <c r="C100" s="34">
        <f>入力シート!E32</f>
        <v>0</v>
      </c>
      <c r="D100" s="5" t="s">
        <v>4</v>
      </c>
      <c r="E100" s="38">
        <f>入力シート!H32</f>
        <v>0</v>
      </c>
      <c r="F100" s="5" t="s">
        <v>52</v>
      </c>
      <c r="G100" s="2"/>
      <c r="H100" s="5" t="s">
        <v>55</v>
      </c>
      <c r="I100" s="28">
        <f>入力シート!S32</f>
        <v>0</v>
      </c>
    </row>
    <row r="101" spans="1:9" ht="37.5" customHeight="1" thickBot="1" x14ac:dyDescent="0.45">
      <c r="A101" s="120"/>
      <c r="B101" s="29" t="s">
        <v>2</v>
      </c>
      <c r="C101" s="29">
        <f>入力シート!F32</f>
        <v>0</v>
      </c>
      <c r="D101" s="29" t="s">
        <v>49</v>
      </c>
      <c r="E101" s="29"/>
      <c r="F101" s="29" t="s">
        <v>53</v>
      </c>
      <c r="G101" s="30">
        <f>IF(入力シート!B32="注射済票交付","証明書添付",IF(入力シート!B32="登録鑑札交付＋注射済票交付","証明書添付",IF(入力シート!B32="登録鑑札引換交付＋注射済票交付","証明書添付",IF(入力シート!B32="登録鑑札再交付＋注射済票交付","証明書添付",0))))</f>
        <v>0</v>
      </c>
      <c r="H101" s="31" t="s">
        <v>56</v>
      </c>
      <c r="I101" s="32">
        <f>IF(入力シート!B32="注射済票交付","証明書添付",IF(入力シート!B32="登録鑑札交付＋注射済票交付","証明書添付",IF(入力シート!B32="登録鑑札引換交付＋注射済票交付","証明書添付",IF(入力シート!B32="登録鑑札再交付＋注射済票交付","証明書添付",0))))</f>
        <v>0</v>
      </c>
    </row>
    <row r="102" spans="1:9" ht="24.95" customHeight="1" x14ac:dyDescent="0.4">
      <c r="A102" s="118">
        <f>入力シート!A33</f>
        <v>26</v>
      </c>
      <c r="B102" s="26" t="s">
        <v>7</v>
      </c>
      <c r="C102" s="33">
        <f>入力シート!D33</f>
        <v>0</v>
      </c>
      <c r="D102" s="121" t="s">
        <v>3</v>
      </c>
      <c r="E102" s="123">
        <f>入力シート!G33</f>
        <v>0</v>
      </c>
      <c r="F102" s="26" t="s">
        <v>50</v>
      </c>
      <c r="G102" s="25">
        <f>入力シート!K33</f>
        <v>0</v>
      </c>
      <c r="H102" s="26" t="s">
        <v>54</v>
      </c>
      <c r="I102" s="27">
        <f>入力シート!P33</f>
        <v>0</v>
      </c>
    </row>
    <row r="103" spans="1:9" ht="24.95" customHeight="1" x14ac:dyDescent="0.4">
      <c r="A103" s="119"/>
      <c r="B103" s="5" t="s">
        <v>0</v>
      </c>
      <c r="C103" s="34">
        <f>入力シート!C33</f>
        <v>0</v>
      </c>
      <c r="D103" s="122"/>
      <c r="E103" s="124"/>
      <c r="F103" s="5" t="s">
        <v>51</v>
      </c>
      <c r="G103" s="125">
        <f>入力シート!M33</f>
        <v>0</v>
      </c>
      <c r="H103" s="125"/>
      <c r="I103" s="126"/>
    </row>
    <row r="104" spans="1:9" ht="24.95" customHeight="1" x14ac:dyDescent="0.4">
      <c r="A104" s="119"/>
      <c r="B104" s="5" t="s">
        <v>1</v>
      </c>
      <c r="C104" s="34">
        <f>入力シート!E33</f>
        <v>0</v>
      </c>
      <c r="D104" s="5" t="s">
        <v>4</v>
      </c>
      <c r="E104" s="38">
        <f>入力シート!H33</f>
        <v>0</v>
      </c>
      <c r="F104" s="5" t="s">
        <v>52</v>
      </c>
      <c r="G104" s="2"/>
      <c r="H104" s="5" t="s">
        <v>55</v>
      </c>
      <c r="I104" s="28">
        <f>入力シート!S33</f>
        <v>0</v>
      </c>
    </row>
    <row r="105" spans="1:9" ht="37.5" customHeight="1" thickBot="1" x14ac:dyDescent="0.45">
      <c r="A105" s="120"/>
      <c r="B105" s="29" t="s">
        <v>2</v>
      </c>
      <c r="C105" s="29">
        <f>入力シート!F33</f>
        <v>0</v>
      </c>
      <c r="D105" s="29" t="s">
        <v>49</v>
      </c>
      <c r="E105" s="29"/>
      <c r="F105" s="29" t="s">
        <v>53</v>
      </c>
      <c r="G105" s="30">
        <f>IF(入力シート!B33="注射済票交付","証明書添付",IF(入力シート!B33="登録鑑札交付＋注射済票交付","証明書添付",IF(入力シート!B33="登録鑑札引換交付＋注射済票交付","証明書添付",IF(入力シート!B33="登録鑑札再交付＋注射済票交付","証明書添付",0))))</f>
        <v>0</v>
      </c>
      <c r="H105" s="31" t="s">
        <v>56</v>
      </c>
      <c r="I105" s="32">
        <f>IF(入力シート!B33="注射済票交付","証明書添付",IF(入力シート!B33="登録鑑札交付＋注射済票交付","証明書添付",IF(入力シート!B33="登録鑑札引換交付＋注射済票交付","証明書添付",IF(入力シート!B33="登録鑑札再交付＋注射済票交付","証明書添付",0))))</f>
        <v>0</v>
      </c>
    </row>
    <row r="106" spans="1:9" ht="24.95" customHeight="1" x14ac:dyDescent="0.4">
      <c r="A106" s="118">
        <f>入力シート!A34</f>
        <v>27</v>
      </c>
      <c r="B106" s="26" t="s">
        <v>7</v>
      </c>
      <c r="C106" s="33">
        <f>入力シート!D34</f>
        <v>0</v>
      </c>
      <c r="D106" s="121" t="s">
        <v>3</v>
      </c>
      <c r="E106" s="123">
        <f>入力シート!G34</f>
        <v>0</v>
      </c>
      <c r="F106" s="26" t="s">
        <v>50</v>
      </c>
      <c r="G106" s="25">
        <f>入力シート!K34</f>
        <v>0</v>
      </c>
      <c r="H106" s="26" t="s">
        <v>54</v>
      </c>
      <c r="I106" s="27">
        <f>入力シート!P34</f>
        <v>0</v>
      </c>
    </row>
    <row r="107" spans="1:9" ht="24.95" customHeight="1" x14ac:dyDescent="0.4">
      <c r="A107" s="119"/>
      <c r="B107" s="5" t="s">
        <v>0</v>
      </c>
      <c r="C107" s="34">
        <f>入力シート!C34</f>
        <v>0</v>
      </c>
      <c r="D107" s="122"/>
      <c r="E107" s="124"/>
      <c r="F107" s="5" t="s">
        <v>51</v>
      </c>
      <c r="G107" s="125">
        <f>入力シート!M34</f>
        <v>0</v>
      </c>
      <c r="H107" s="125"/>
      <c r="I107" s="126"/>
    </row>
    <row r="108" spans="1:9" ht="24.95" customHeight="1" x14ac:dyDescent="0.4">
      <c r="A108" s="119"/>
      <c r="B108" s="5" t="s">
        <v>1</v>
      </c>
      <c r="C108" s="34">
        <f>入力シート!E34</f>
        <v>0</v>
      </c>
      <c r="D108" s="5" t="s">
        <v>4</v>
      </c>
      <c r="E108" s="38">
        <f>入力シート!H34</f>
        <v>0</v>
      </c>
      <c r="F108" s="5" t="s">
        <v>52</v>
      </c>
      <c r="G108" s="2"/>
      <c r="H108" s="5" t="s">
        <v>55</v>
      </c>
      <c r="I108" s="28">
        <f>入力シート!S34</f>
        <v>0</v>
      </c>
    </row>
    <row r="109" spans="1:9" ht="37.5" customHeight="1" thickBot="1" x14ac:dyDescent="0.45">
      <c r="A109" s="120"/>
      <c r="B109" s="29" t="s">
        <v>2</v>
      </c>
      <c r="C109" s="29">
        <f>入力シート!F34</f>
        <v>0</v>
      </c>
      <c r="D109" s="29" t="s">
        <v>49</v>
      </c>
      <c r="E109" s="29"/>
      <c r="F109" s="29" t="s">
        <v>53</v>
      </c>
      <c r="G109" s="30">
        <f>IF(入力シート!B34="注射済票交付","証明書添付",IF(入力シート!B34="登録鑑札交付＋注射済票交付","証明書添付",IF(入力シート!B34="登録鑑札引換交付＋注射済票交付","証明書添付",IF(入力シート!B34="登録鑑札再交付＋注射済票交付","証明書添付",0))))</f>
        <v>0</v>
      </c>
      <c r="H109" s="31" t="s">
        <v>56</v>
      </c>
      <c r="I109" s="32">
        <f>IF(入力シート!B34="注射済票交付","証明書添付",IF(入力シート!B34="登録鑑札交付＋注射済票交付","証明書添付",IF(入力シート!B34="登録鑑札引換交付＋注射済票交付","証明書添付",IF(入力シート!B34="登録鑑札再交付＋注射済票交付","証明書添付",0))))</f>
        <v>0</v>
      </c>
    </row>
    <row r="110" spans="1:9" ht="24.95" customHeight="1" x14ac:dyDescent="0.4">
      <c r="A110" s="118">
        <f>入力シート!A35</f>
        <v>28</v>
      </c>
      <c r="B110" s="26" t="s">
        <v>7</v>
      </c>
      <c r="C110" s="33">
        <f>入力シート!D35</f>
        <v>0</v>
      </c>
      <c r="D110" s="121" t="s">
        <v>3</v>
      </c>
      <c r="E110" s="123">
        <f>入力シート!G35</f>
        <v>0</v>
      </c>
      <c r="F110" s="26" t="s">
        <v>50</v>
      </c>
      <c r="G110" s="25">
        <f>入力シート!K35</f>
        <v>0</v>
      </c>
      <c r="H110" s="26" t="s">
        <v>54</v>
      </c>
      <c r="I110" s="27">
        <f>入力シート!P35</f>
        <v>0</v>
      </c>
    </row>
    <row r="111" spans="1:9" ht="24.95" customHeight="1" x14ac:dyDescent="0.4">
      <c r="A111" s="119"/>
      <c r="B111" s="5" t="s">
        <v>0</v>
      </c>
      <c r="C111" s="34">
        <f>入力シート!C35</f>
        <v>0</v>
      </c>
      <c r="D111" s="122"/>
      <c r="E111" s="124"/>
      <c r="F111" s="5" t="s">
        <v>51</v>
      </c>
      <c r="G111" s="125">
        <f>入力シート!M35</f>
        <v>0</v>
      </c>
      <c r="H111" s="125"/>
      <c r="I111" s="126"/>
    </row>
    <row r="112" spans="1:9" ht="24.95" customHeight="1" x14ac:dyDescent="0.4">
      <c r="A112" s="119"/>
      <c r="B112" s="5" t="s">
        <v>1</v>
      </c>
      <c r="C112" s="34">
        <f>入力シート!E35</f>
        <v>0</v>
      </c>
      <c r="D112" s="5" t="s">
        <v>4</v>
      </c>
      <c r="E112" s="38">
        <f>入力シート!H35</f>
        <v>0</v>
      </c>
      <c r="F112" s="5" t="s">
        <v>52</v>
      </c>
      <c r="G112" s="2"/>
      <c r="H112" s="5" t="s">
        <v>55</v>
      </c>
      <c r="I112" s="28">
        <f>入力シート!S35</f>
        <v>0</v>
      </c>
    </row>
    <row r="113" spans="1:9" ht="37.5" customHeight="1" thickBot="1" x14ac:dyDescent="0.45">
      <c r="A113" s="120"/>
      <c r="B113" s="29" t="s">
        <v>2</v>
      </c>
      <c r="C113" s="29">
        <f>入力シート!F35</f>
        <v>0</v>
      </c>
      <c r="D113" s="29" t="s">
        <v>49</v>
      </c>
      <c r="E113" s="29"/>
      <c r="F113" s="29" t="s">
        <v>53</v>
      </c>
      <c r="G113" s="30">
        <f>IF(入力シート!B35="注射済票交付","証明書添付",IF(入力シート!B35="登録鑑札交付＋注射済票交付","証明書添付",IF(入力シート!B35="登録鑑札引換交付＋注射済票交付","証明書添付",IF(入力シート!B35="登録鑑札再交付＋注射済票交付","証明書添付",0))))</f>
        <v>0</v>
      </c>
      <c r="H113" s="31" t="s">
        <v>56</v>
      </c>
      <c r="I113" s="32">
        <f>IF(入力シート!B35="注射済票交付","証明書添付",IF(入力シート!B35="登録鑑札交付＋注射済票交付","証明書添付",IF(入力シート!B35="登録鑑札引換交付＋注射済票交付","証明書添付",IF(入力シート!B35="登録鑑札再交付＋注射済票交付","証明書添付",0))))</f>
        <v>0</v>
      </c>
    </row>
    <row r="114" spans="1:9" ht="24.95" customHeight="1" x14ac:dyDescent="0.4">
      <c r="A114" s="118">
        <f>入力シート!A36</f>
        <v>29</v>
      </c>
      <c r="B114" s="26" t="s">
        <v>7</v>
      </c>
      <c r="C114" s="33">
        <f>入力シート!D36</f>
        <v>0</v>
      </c>
      <c r="D114" s="121" t="s">
        <v>3</v>
      </c>
      <c r="E114" s="123">
        <f>入力シート!G36</f>
        <v>0</v>
      </c>
      <c r="F114" s="26" t="s">
        <v>50</v>
      </c>
      <c r="G114" s="25">
        <f>入力シート!K36</f>
        <v>0</v>
      </c>
      <c r="H114" s="26" t="s">
        <v>54</v>
      </c>
      <c r="I114" s="27">
        <f>入力シート!P36</f>
        <v>0</v>
      </c>
    </row>
    <row r="115" spans="1:9" ht="24.95" customHeight="1" x14ac:dyDescent="0.4">
      <c r="A115" s="119"/>
      <c r="B115" s="5" t="s">
        <v>0</v>
      </c>
      <c r="C115" s="34">
        <f>入力シート!C36</f>
        <v>0</v>
      </c>
      <c r="D115" s="122"/>
      <c r="E115" s="124"/>
      <c r="F115" s="5" t="s">
        <v>51</v>
      </c>
      <c r="G115" s="125">
        <f>入力シート!M36</f>
        <v>0</v>
      </c>
      <c r="H115" s="125"/>
      <c r="I115" s="126"/>
    </row>
    <row r="116" spans="1:9" ht="24.95" customHeight="1" x14ac:dyDescent="0.4">
      <c r="A116" s="119"/>
      <c r="B116" s="5" t="s">
        <v>1</v>
      </c>
      <c r="C116" s="34">
        <f>入力シート!E36</f>
        <v>0</v>
      </c>
      <c r="D116" s="5" t="s">
        <v>4</v>
      </c>
      <c r="E116" s="38">
        <f>入力シート!H36</f>
        <v>0</v>
      </c>
      <c r="F116" s="5" t="s">
        <v>52</v>
      </c>
      <c r="G116" s="2"/>
      <c r="H116" s="5" t="s">
        <v>55</v>
      </c>
      <c r="I116" s="28">
        <f>入力シート!S36</f>
        <v>0</v>
      </c>
    </row>
    <row r="117" spans="1:9" ht="37.5" customHeight="1" thickBot="1" x14ac:dyDescent="0.45">
      <c r="A117" s="120"/>
      <c r="B117" s="29" t="s">
        <v>2</v>
      </c>
      <c r="C117" s="29">
        <f>入力シート!F36</f>
        <v>0</v>
      </c>
      <c r="D117" s="29" t="s">
        <v>49</v>
      </c>
      <c r="E117" s="29"/>
      <c r="F117" s="29" t="s">
        <v>53</v>
      </c>
      <c r="G117" s="30">
        <f>IF(入力シート!B36="注射済票交付","証明書添付",IF(入力シート!B36="登録鑑札交付＋注射済票交付","証明書添付",IF(入力シート!B36="登録鑑札引換交付＋注射済票交付","証明書添付",IF(入力シート!B36="登録鑑札再交付＋注射済票交付","証明書添付",0))))</f>
        <v>0</v>
      </c>
      <c r="H117" s="31" t="s">
        <v>56</v>
      </c>
      <c r="I117" s="32">
        <f>IF(入力シート!B36="注射済票交付","証明書添付",IF(入力シート!B36="登録鑑札交付＋注射済票交付","証明書添付",IF(入力シート!B36="登録鑑札引換交付＋注射済票交付","証明書添付",IF(入力シート!B36="登録鑑札再交付＋注射済票交付","証明書添付",0))))</f>
        <v>0</v>
      </c>
    </row>
    <row r="118" spans="1:9" ht="24.95" customHeight="1" x14ac:dyDescent="0.4">
      <c r="A118" s="118">
        <f>入力シート!A37</f>
        <v>30</v>
      </c>
      <c r="B118" s="26" t="s">
        <v>7</v>
      </c>
      <c r="C118" s="33">
        <f>入力シート!D37</f>
        <v>0</v>
      </c>
      <c r="D118" s="121" t="s">
        <v>3</v>
      </c>
      <c r="E118" s="123">
        <f>入力シート!G37</f>
        <v>0</v>
      </c>
      <c r="F118" s="26" t="s">
        <v>50</v>
      </c>
      <c r="G118" s="25">
        <f>入力シート!K37</f>
        <v>0</v>
      </c>
      <c r="H118" s="26" t="s">
        <v>54</v>
      </c>
      <c r="I118" s="27">
        <f>入力シート!P37</f>
        <v>0</v>
      </c>
    </row>
    <row r="119" spans="1:9" ht="24.95" customHeight="1" x14ac:dyDescent="0.4">
      <c r="A119" s="119"/>
      <c r="B119" s="5" t="s">
        <v>0</v>
      </c>
      <c r="C119" s="34">
        <f>入力シート!C37</f>
        <v>0</v>
      </c>
      <c r="D119" s="122"/>
      <c r="E119" s="124"/>
      <c r="F119" s="5" t="s">
        <v>51</v>
      </c>
      <c r="G119" s="125">
        <f>入力シート!M37</f>
        <v>0</v>
      </c>
      <c r="H119" s="125"/>
      <c r="I119" s="126"/>
    </row>
    <row r="120" spans="1:9" ht="24.95" customHeight="1" x14ac:dyDescent="0.4">
      <c r="A120" s="119"/>
      <c r="B120" s="5" t="s">
        <v>1</v>
      </c>
      <c r="C120" s="34">
        <f>入力シート!E37</f>
        <v>0</v>
      </c>
      <c r="D120" s="5" t="s">
        <v>4</v>
      </c>
      <c r="E120" s="38">
        <f>入力シート!H37</f>
        <v>0</v>
      </c>
      <c r="F120" s="5" t="s">
        <v>52</v>
      </c>
      <c r="G120" s="2"/>
      <c r="H120" s="5" t="s">
        <v>55</v>
      </c>
      <c r="I120" s="28">
        <f>入力シート!S37</f>
        <v>0</v>
      </c>
    </row>
    <row r="121" spans="1:9" ht="37.5" customHeight="1" thickBot="1" x14ac:dyDescent="0.45">
      <c r="A121" s="120"/>
      <c r="B121" s="29" t="s">
        <v>2</v>
      </c>
      <c r="C121" s="29">
        <f>入力シート!F37</f>
        <v>0</v>
      </c>
      <c r="D121" s="29" t="s">
        <v>49</v>
      </c>
      <c r="E121" s="29"/>
      <c r="F121" s="29" t="s">
        <v>53</v>
      </c>
      <c r="G121" s="30">
        <f>IF(入力シート!B37="注射済票交付","証明書添付",IF(入力シート!B37="登録鑑札交付＋注射済票交付","証明書添付",IF(入力シート!B37="登録鑑札引換交付＋注射済票交付","証明書添付",IF(入力シート!B37="登録鑑札再交付＋注射済票交付","証明書添付",0))))</f>
        <v>0</v>
      </c>
      <c r="H121" s="31" t="s">
        <v>56</v>
      </c>
      <c r="I121" s="32">
        <f>IF(入力シート!B37="注射済票交付","証明書添付",IF(入力シート!B37="登録鑑札交付＋注射済票交付","証明書添付",IF(入力シート!B37="登録鑑札引換交付＋注射済票交付","証明書添付",IF(入力シート!B37="登録鑑札再交付＋注射済票交付","証明書添付",0))))</f>
        <v>0</v>
      </c>
    </row>
    <row r="122" spans="1:9" ht="24.95" customHeight="1" x14ac:dyDescent="0.4">
      <c r="A122" s="118">
        <f>入力シート!A38</f>
        <v>31</v>
      </c>
      <c r="B122" s="26" t="s">
        <v>7</v>
      </c>
      <c r="C122" s="33">
        <f>入力シート!D38</f>
        <v>0</v>
      </c>
      <c r="D122" s="121" t="s">
        <v>3</v>
      </c>
      <c r="E122" s="123">
        <f>入力シート!G38</f>
        <v>0</v>
      </c>
      <c r="F122" s="26" t="s">
        <v>50</v>
      </c>
      <c r="G122" s="25">
        <f>入力シート!K38</f>
        <v>0</v>
      </c>
      <c r="H122" s="26" t="s">
        <v>54</v>
      </c>
      <c r="I122" s="27">
        <f>入力シート!P38</f>
        <v>0</v>
      </c>
    </row>
    <row r="123" spans="1:9" ht="24.95" customHeight="1" x14ac:dyDescent="0.4">
      <c r="A123" s="119"/>
      <c r="B123" s="5" t="s">
        <v>0</v>
      </c>
      <c r="C123" s="34">
        <f>入力シート!C38</f>
        <v>0</v>
      </c>
      <c r="D123" s="122"/>
      <c r="E123" s="124"/>
      <c r="F123" s="5" t="s">
        <v>51</v>
      </c>
      <c r="G123" s="125">
        <f>入力シート!M38</f>
        <v>0</v>
      </c>
      <c r="H123" s="125"/>
      <c r="I123" s="126"/>
    </row>
    <row r="124" spans="1:9" ht="24.95" customHeight="1" x14ac:dyDescent="0.4">
      <c r="A124" s="119"/>
      <c r="B124" s="5" t="s">
        <v>1</v>
      </c>
      <c r="C124" s="34">
        <f>入力シート!E38</f>
        <v>0</v>
      </c>
      <c r="D124" s="5" t="s">
        <v>4</v>
      </c>
      <c r="E124" s="38">
        <f>入力シート!H38</f>
        <v>0</v>
      </c>
      <c r="F124" s="5" t="s">
        <v>52</v>
      </c>
      <c r="G124" s="2"/>
      <c r="H124" s="5" t="s">
        <v>55</v>
      </c>
      <c r="I124" s="28">
        <f>入力シート!S38</f>
        <v>0</v>
      </c>
    </row>
    <row r="125" spans="1:9" ht="37.5" customHeight="1" thickBot="1" x14ac:dyDescent="0.45">
      <c r="A125" s="120"/>
      <c r="B125" s="29" t="s">
        <v>2</v>
      </c>
      <c r="C125" s="29">
        <f>入力シート!F38</f>
        <v>0</v>
      </c>
      <c r="D125" s="29" t="s">
        <v>49</v>
      </c>
      <c r="E125" s="29"/>
      <c r="F125" s="29" t="s">
        <v>53</v>
      </c>
      <c r="G125" s="30">
        <f>IF(入力シート!B38="注射済票交付","証明書添付",IF(入力シート!B38="登録鑑札交付＋注射済票交付","証明書添付",IF(入力シート!B38="登録鑑札引換交付＋注射済票交付","証明書添付",IF(入力シート!B38="登録鑑札再交付＋注射済票交付","証明書添付",0))))</f>
        <v>0</v>
      </c>
      <c r="H125" s="31" t="s">
        <v>56</v>
      </c>
      <c r="I125" s="32">
        <f>IF(入力シート!B38="注射済票交付","証明書添付",IF(入力シート!B38="登録鑑札交付＋注射済票交付","証明書添付",IF(入力シート!B38="登録鑑札引換交付＋注射済票交付","証明書添付",IF(入力シート!B38="登録鑑札再交付＋注射済票交付","証明書添付",0))))</f>
        <v>0</v>
      </c>
    </row>
    <row r="126" spans="1:9" ht="24.95" customHeight="1" x14ac:dyDescent="0.4">
      <c r="A126" s="118">
        <f>入力シート!A39</f>
        <v>32</v>
      </c>
      <c r="B126" s="26" t="s">
        <v>7</v>
      </c>
      <c r="C126" s="33">
        <f>入力シート!D39</f>
        <v>0</v>
      </c>
      <c r="D126" s="121" t="s">
        <v>3</v>
      </c>
      <c r="E126" s="123">
        <f>入力シート!G39</f>
        <v>0</v>
      </c>
      <c r="F126" s="26" t="s">
        <v>50</v>
      </c>
      <c r="G126" s="25">
        <f>入力シート!K39</f>
        <v>0</v>
      </c>
      <c r="H126" s="26" t="s">
        <v>54</v>
      </c>
      <c r="I126" s="27">
        <f>入力シート!P39</f>
        <v>0</v>
      </c>
    </row>
    <row r="127" spans="1:9" ht="24.95" customHeight="1" x14ac:dyDescent="0.4">
      <c r="A127" s="119"/>
      <c r="B127" s="5" t="s">
        <v>0</v>
      </c>
      <c r="C127" s="34">
        <f>入力シート!C39</f>
        <v>0</v>
      </c>
      <c r="D127" s="122"/>
      <c r="E127" s="124"/>
      <c r="F127" s="5" t="s">
        <v>51</v>
      </c>
      <c r="G127" s="125">
        <f>入力シート!M39</f>
        <v>0</v>
      </c>
      <c r="H127" s="125"/>
      <c r="I127" s="126"/>
    </row>
    <row r="128" spans="1:9" ht="24.95" customHeight="1" x14ac:dyDescent="0.4">
      <c r="A128" s="119"/>
      <c r="B128" s="5" t="s">
        <v>1</v>
      </c>
      <c r="C128" s="34">
        <f>入力シート!E39</f>
        <v>0</v>
      </c>
      <c r="D128" s="5" t="s">
        <v>4</v>
      </c>
      <c r="E128" s="38">
        <f>入力シート!H39</f>
        <v>0</v>
      </c>
      <c r="F128" s="5" t="s">
        <v>52</v>
      </c>
      <c r="G128" s="2"/>
      <c r="H128" s="5" t="s">
        <v>55</v>
      </c>
      <c r="I128" s="28">
        <f>入力シート!S39</f>
        <v>0</v>
      </c>
    </row>
    <row r="129" spans="1:9" ht="37.5" customHeight="1" thickBot="1" x14ac:dyDescent="0.45">
      <c r="A129" s="120"/>
      <c r="B129" s="29" t="s">
        <v>2</v>
      </c>
      <c r="C129" s="29">
        <f>入力シート!F39</f>
        <v>0</v>
      </c>
      <c r="D129" s="29" t="s">
        <v>49</v>
      </c>
      <c r="E129" s="29"/>
      <c r="F129" s="29" t="s">
        <v>53</v>
      </c>
      <c r="G129" s="30">
        <f>IF(入力シート!B39="注射済票交付","証明書添付",IF(入力シート!B39="登録鑑札交付＋注射済票交付","証明書添付",IF(入力シート!B39="登録鑑札引換交付＋注射済票交付","証明書添付",IF(入力シート!B39="登録鑑札再交付＋注射済票交付","証明書添付",0))))</f>
        <v>0</v>
      </c>
      <c r="H129" s="31" t="s">
        <v>56</v>
      </c>
      <c r="I129" s="32">
        <f>IF(入力シート!B39="注射済票交付","証明書添付",IF(入力シート!B39="登録鑑札交付＋注射済票交付","証明書添付",IF(入力シート!B39="登録鑑札引換交付＋注射済票交付","証明書添付",IF(入力シート!B39="登録鑑札再交付＋注射済票交付","証明書添付",0))))</f>
        <v>0</v>
      </c>
    </row>
    <row r="130" spans="1:9" ht="24.95" customHeight="1" x14ac:dyDescent="0.4">
      <c r="A130" s="118">
        <f>入力シート!A40</f>
        <v>33</v>
      </c>
      <c r="B130" s="26" t="s">
        <v>7</v>
      </c>
      <c r="C130" s="33">
        <f>入力シート!D40</f>
        <v>0</v>
      </c>
      <c r="D130" s="121" t="s">
        <v>3</v>
      </c>
      <c r="E130" s="123">
        <f>入力シート!G40</f>
        <v>0</v>
      </c>
      <c r="F130" s="26" t="s">
        <v>50</v>
      </c>
      <c r="G130" s="25">
        <f>入力シート!K40</f>
        <v>0</v>
      </c>
      <c r="H130" s="26" t="s">
        <v>54</v>
      </c>
      <c r="I130" s="27">
        <f>入力シート!P40</f>
        <v>0</v>
      </c>
    </row>
    <row r="131" spans="1:9" ht="24.95" customHeight="1" x14ac:dyDescent="0.4">
      <c r="A131" s="119"/>
      <c r="B131" s="5" t="s">
        <v>0</v>
      </c>
      <c r="C131" s="34">
        <f>入力シート!C40</f>
        <v>0</v>
      </c>
      <c r="D131" s="122"/>
      <c r="E131" s="124"/>
      <c r="F131" s="5" t="s">
        <v>51</v>
      </c>
      <c r="G131" s="125">
        <f>入力シート!M40</f>
        <v>0</v>
      </c>
      <c r="H131" s="125"/>
      <c r="I131" s="126"/>
    </row>
    <row r="132" spans="1:9" ht="24.95" customHeight="1" x14ac:dyDescent="0.4">
      <c r="A132" s="119"/>
      <c r="B132" s="5" t="s">
        <v>1</v>
      </c>
      <c r="C132" s="34">
        <f>入力シート!E40</f>
        <v>0</v>
      </c>
      <c r="D132" s="5" t="s">
        <v>4</v>
      </c>
      <c r="E132" s="38">
        <f>入力シート!H40</f>
        <v>0</v>
      </c>
      <c r="F132" s="5" t="s">
        <v>52</v>
      </c>
      <c r="G132" s="2"/>
      <c r="H132" s="5" t="s">
        <v>55</v>
      </c>
      <c r="I132" s="28">
        <f>入力シート!S40</f>
        <v>0</v>
      </c>
    </row>
    <row r="133" spans="1:9" ht="37.5" customHeight="1" thickBot="1" x14ac:dyDescent="0.45">
      <c r="A133" s="120"/>
      <c r="B133" s="29" t="s">
        <v>2</v>
      </c>
      <c r="C133" s="29">
        <f>入力シート!F40</f>
        <v>0</v>
      </c>
      <c r="D133" s="29" t="s">
        <v>49</v>
      </c>
      <c r="E133" s="29"/>
      <c r="F133" s="29" t="s">
        <v>53</v>
      </c>
      <c r="G133" s="30">
        <f>IF(入力シート!B40="注射済票交付","証明書添付",IF(入力シート!B40="登録鑑札交付＋注射済票交付","証明書添付",IF(入力シート!B40="登録鑑札引換交付＋注射済票交付","証明書添付",IF(入力シート!B40="登録鑑札再交付＋注射済票交付","証明書添付",0))))</f>
        <v>0</v>
      </c>
      <c r="H133" s="31" t="s">
        <v>56</v>
      </c>
      <c r="I133" s="32">
        <f>IF(入力シート!B40="注射済票交付","証明書添付",IF(入力シート!B40="登録鑑札交付＋注射済票交付","証明書添付",IF(入力シート!B40="登録鑑札引換交付＋注射済票交付","証明書添付",IF(入力シート!B40="登録鑑札再交付＋注射済票交付","証明書添付",0))))</f>
        <v>0</v>
      </c>
    </row>
    <row r="134" spans="1:9" ht="24.95" customHeight="1" x14ac:dyDescent="0.4">
      <c r="A134" s="118">
        <f>入力シート!A41</f>
        <v>34</v>
      </c>
      <c r="B134" s="26" t="s">
        <v>7</v>
      </c>
      <c r="C134" s="33">
        <f>入力シート!D41</f>
        <v>0</v>
      </c>
      <c r="D134" s="121" t="s">
        <v>3</v>
      </c>
      <c r="E134" s="123">
        <f>入力シート!G41</f>
        <v>0</v>
      </c>
      <c r="F134" s="26" t="s">
        <v>50</v>
      </c>
      <c r="G134" s="25">
        <f>入力シート!K41</f>
        <v>0</v>
      </c>
      <c r="H134" s="26" t="s">
        <v>54</v>
      </c>
      <c r="I134" s="27">
        <f>入力シート!P41</f>
        <v>0</v>
      </c>
    </row>
    <row r="135" spans="1:9" ht="24.95" customHeight="1" x14ac:dyDescent="0.4">
      <c r="A135" s="119"/>
      <c r="B135" s="5" t="s">
        <v>0</v>
      </c>
      <c r="C135" s="34">
        <f>入力シート!C41</f>
        <v>0</v>
      </c>
      <c r="D135" s="122"/>
      <c r="E135" s="124"/>
      <c r="F135" s="5" t="s">
        <v>51</v>
      </c>
      <c r="G135" s="125">
        <f>入力シート!M41</f>
        <v>0</v>
      </c>
      <c r="H135" s="125"/>
      <c r="I135" s="126"/>
    </row>
    <row r="136" spans="1:9" ht="24.95" customHeight="1" x14ac:dyDescent="0.4">
      <c r="A136" s="119"/>
      <c r="B136" s="5" t="s">
        <v>1</v>
      </c>
      <c r="C136" s="34">
        <f>入力シート!E41</f>
        <v>0</v>
      </c>
      <c r="D136" s="5" t="s">
        <v>4</v>
      </c>
      <c r="E136" s="38">
        <f>入力シート!H41</f>
        <v>0</v>
      </c>
      <c r="F136" s="5" t="s">
        <v>52</v>
      </c>
      <c r="G136" s="2"/>
      <c r="H136" s="5" t="s">
        <v>55</v>
      </c>
      <c r="I136" s="28">
        <f>入力シート!S41</f>
        <v>0</v>
      </c>
    </row>
    <row r="137" spans="1:9" ht="37.5" customHeight="1" thickBot="1" x14ac:dyDescent="0.45">
      <c r="A137" s="120"/>
      <c r="B137" s="29" t="s">
        <v>2</v>
      </c>
      <c r="C137" s="29">
        <f>入力シート!F41</f>
        <v>0</v>
      </c>
      <c r="D137" s="29" t="s">
        <v>49</v>
      </c>
      <c r="E137" s="29"/>
      <c r="F137" s="29" t="s">
        <v>53</v>
      </c>
      <c r="G137" s="30">
        <f>IF(入力シート!B41="注射済票交付","証明書添付",IF(入力シート!B41="登録鑑札交付＋注射済票交付","証明書添付",IF(入力シート!B41="登録鑑札引換交付＋注射済票交付","証明書添付",IF(入力シート!B41="登録鑑札再交付＋注射済票交付","証明書添付",0))))</f>
        <v>0</v>
      </c>
      <c r="H137" s="31" t="s">
        <v>56</v>
      </c>
      <c r="I137" s="32">
        <f>IF(入力シート!B41="注射済票交付","証明書添付",IF(入力シート!B41="登録鑑札交付＋注射済票交付","証明書添付",IF(入力シート!B41="登録鑑札引換交付＋注射済票交付","証明書添付",IF(入力シート!B41="登録鑑札再交付＋注射済票交付","証明書添付",0))))</f>
        <v>0</v>
      </c>
    </row>
    <row r="138" spans="1:9" ht="24.95" customHeight="1" x14ac:dyDescent="0.4">
      <c r="A138" s="118">
        <f>入力シート!A42</f>
        <v>35</v>
      </c>
      <c r="B138" s="26" t="s">
        <v>7</v>
      </c>
      <c r="C138" s="33">
        <f>入力シート!D42</f>
        <v>0</v>
      </c>
      <c r="D138" s="121" t="s">
        <v>3</v>
      </c>
      <c r="E138" s="123">
        <f>入力シート!G42</f>
        <v>0</v>
      </c>
      <c r="F138" s="26" t="s">
        <v>50</v>
      </c>
      <c r="G138" s="25">
        <f>入力シート!K42</f>
        <v>0</v>
      </c>
      <c r="H138" s="26" t="s">
        <v>54</v>
      </c>
      <c r="I138" s="27">
        <f>入力シート!P42</f>
        <v>0</v>
      </c>
    </row>
    <row r="139" spans="1:9" ht="24.95" customHeight="1" x14ac:dyDescent="0.4">
      <c r="A139" s="119"/>
      <c r="B139" s="5" t="s">
        <v>0</v>
      </c>
      <c r="C139" s="34">
        <f>入力シート!C42</f>
        <v>0</v>
      </c>
      <c r="D139" s="122"/>
      <c r="E139" s="124"/>
      <c r="F139" s="5" t="s">
        <v>51</v>
      </c>
      <c r="G139" s="125">
        <f>入力シート!M42</f>
        <v>0</v>
      </c>
      <c r="H139" s="125"/>
      <c r="I139" s="126"/>
    </row>
    <row r="140" spans="1:9" ht="24.95" customHeight="1" x14ac:dyDescent="0.4">
      <c r="A140" s="119"/>
      <c r="B140" s="5" t="s">
        <v>1</v>
      </c>
      <c r="C140" s="34">
        <f>入力シート!E42</f>
        <v>0</v>
      </c>
      <c r="D140" s="5" t="s">
        <v>4</v>
      </c>
      <c r="E140" s="38">
        <f>入力シート!H42</f>
        <v>0</v>
      </c>
      <c r="F140" s="5" t="s">
        <v>52</v>
      </c>
      <c r="G140" s="2"/>
      <c r="H140" s="5" t="s">
        <v>55</v>
      </c>
      <c r="I140" s="28">
        <f>入力シート!S42</f>
        <v>0</v>
      </c>
    </row>
    <row r="141" spans="1:9" ht="37.5" customHeight="1" thickBot="1" x14ac:dyDescent="0.45">
      <c r="A141" s="120"/>
      <c r="B141" s="29" t="s">
        <v>2</v>
      </c>
      <c r="C141" s="29">
        <f>入力シート!F42</f>
        <v>0</v>
      </c>
      <c r="D141" s="29" t="s">
        <v>49</v>
      </c>
      <c r="E141" s="29"/>
      <c r="F141" s="29" t="s">
        <v>53</v>
      </c>
      <c r="G141" s="30">
        <f>IF(入力シート!B42="注射済票交付","証明書添付",IF(入力シート!B42="登録鑑札交付＋注射済票交付","証明書添付",IF(入力シート!B42="登録鑑札引換交付＋注射済票交付","証明書添付",IF(入力シート!B42="登録鑑札再交付＋注射済票交付","証明書添付",0))))</f>
        <v>0</v>
      </c>
      <c r="H141" s="31" t="s">
        <v>56</v>
      </c>
      <c r="I141" s="32">
        <f>IF(入力シート!B42="注射済票交付","証明書添付",IF(入力シート!B42="登録鑑札交付＋注射済票交付","証明書添付",IF(入力シート!B42="登録鑑札引換交付＋注射済票交付","証明書添付",IF(入力シート!B42="登録鑑札再交付＋注射済票交付","証明書添付",0))))</f>
        <v>0</v>
      </c>
    </row>
    <row r="142" spans="1:9" ht="24.95" customHeight="1" x14ac:dyDescent="0.4">
      <c r="A142" s="118">
        <f>入力シート!A43</f>
        <v>36</v>
      </c>
      <c r="B142" s="26" t="s">
        <v>7</v>
      </c>
      <c r="C142" s="33">
        <f>入力シート!D43</f>
        <v>0</v>
      </c>
      <c r="D142" s="121" t="s">
        <v>3</v>
      </c>
      <c r="E142" s="123">
        <f>入力シート!G43</f>
        <v>0</v>
      </c>
      <c r="F142" s="26" t="s">
        <v>50</v>
      </c>
      <c r="G142" s="25">
        <f>入力シート!K43</f>
        <v>0</v>
      </c>
      <c r="H142" s="26" t="s">
        <v>54</v>
      </c>
      <c r="I142" s="27">
        <f>入力シート!P43</f>
        <v>0</v>
      </c>
    </row>
    <row r="143" spans="1:9" ht="24.95" customHeight="1" x14ac:dyDescent="0.4">
      <c r="A143" s="119"/>
      <c r="B143" s="5" t="s">
        <v>0</v>
      </c>
      <c r="C143" s="34">
        <f>入力シート!C43</f>
        <v>0</v>
      </c>
      <c r="D143" s="122"/>
      <c r="E143" s="124"/>
      <c r="F143" s="5" t="s">
        <v>51</v>
      </c>
      <c r="G143" s="125">
        <f>入力シート!M43</f>
        <v>0</v>
      </c>
      <c r="H143" s="125"/>
      <c r="I143" s="126"/>
    </row>
    <row r="144" spans="1:9" ht="24.95" customHeight="1" x14ac:dyDescent="0.4">
      <c r="A144" s="119"/>
      <c r="B144" s="5" t="s">
        <v>1</v>
      </c>
      <c r="C144" s="34">
        <f>入力シート!E43</f>
        <v>0</v>
      </c>
      <c r="D144" s="5" t="s">
        <v>4</v>
      </c>
      <c r="E144" s="38">
        <f>入力シート!H43</f>
        <v>0</v>
      </c>
      <c r="F144" s="5" t="s">
        <v>52</v>
      </c>
      <c r="G144" s="2"/>
      <c r="H144" s="5" t="s">
        <v>55</v>
      </c>
      <c r="I144" s="28">
        <f>入力シート!S43</f>
        <v>0</v>
      </c>
    </row>
    <row r="145" spans="1:9" ht="37.5" customHeight="1" thickBot="1" x14ac:dyDescent="0.45">
      <c r="A145" s="120"/>
      <c r="B145" s="29" t="s">
        <v>2</v>
      </c>
      <c r="C145" s="29">
        <f>入力シート!F43</f>
        <v>0</v>
      </c>
      <c r="D145" s="29" t="s">
        <v>49</v>
      </c>
      <c r="E145" s="29"/>
      <c r="F145" s="29" t="s">
        <v>53</v>
      </c>
      <c r="G145" s="30">
        <f>IF(入力シート!B43="注射済票交付","証明書添付",IF(入力シート!B43="登録鑑札交付＋注射済票交付","証明書添付",IF(入力シート!B43="登録鑑札引換交付＋注射済票交付","証明書添付",IF(入力シート!B43="登録鑑札再交付＋注射済票交付","証明書添付",0))))</f>
        <v>0</v>
      </c>
      <c r="H145" s="31" t="s">
        <v>56</v>
      </c>
      <c r="I145" s="32">
        <f>IF(入力シート!B43="注射済票交付","証明書添付",IF(入力シート!B43="登録鑑札交付＋注射済票交付","証明書添付",IF(入力シート!B43="登録鑑札引換交付＋注射済票交付","証明書添付",IF(入力シート!B43="登録鑑札再交付＋注射済票交付","証明書添付",0))))</f>
        <v>0</v>
      </c>
    </row>
    <row r="146" spans="1:9" ht="24.95" customHeight="1" x14ac:dyDescent="0.4">
      <c r="A146" s="118">
        <f>入力シート!A44</f>
        <v>37</v>
      </c>
      <c r="B146" s="26" t="s">
        <v>7</v>
      </c>
      <c r="C146" s="33">
        <f>入力シート!D44</f>
        <v>0</v>
      </c>
      <c r="D146" s="121" t="s">
        <v>3</v>
      </c>
      <c r="E146" s="123">
        <f>入力シート!G44</f>
        <v>0</v>
      </c>
      <c r="F146" s="26" t="s">
        <v>50</v>
      </c>
      <c r="G146" s="25">
        <f>入力シート!K44</f>
        <v>0</v>
      </c>
      <c r="H146" s="26" t="s">
        <v>54</v>
      </c>
      <c r="I146" s="27">
        <f>入力シート!P44</f>
        <v>0</v>
      </c>
    </row>
    <row r="147" spans="1:9" ht="24.95" customHeight="1" x14ac:dyDescent="0.4">
      <c r="A147" s="119"/>
      <c r="B147" s="5" t="s">
        <v>0</v>
      </c>
      <c r="C147" s="34">
        <f>入力シート!C44</f>
        <v>0</v>
      </c>
      <c r="D147" s="122"/>
      <c r="E147" s="124"/>
      <c r="F147" s="5" t="s">
        <v>51</v>
      </c>
      <c r="G147" s="125">
        <f>入力シート!M44</f>
        <v>0</v>
      </c>
      <c r="H147" s="125"/>
      <c r="I147" s="126"/>
    </row>
    <row r="148" spans="1:9" ht="24.95" customHeight="1" x14ac:dyDescent="0.4">
      <c r="A148" s="119"/>
      <c r="B148" s="5" t="s">
        <v>1</v>
      </c>
      <c r="C148" s="34">
        <f>入力シート!E44</f>
        <v>0</v>
      </c>
      <c r="D148" s="5" t="s">
        <v>4</v>
      </c>
      <c r="E148" s="38">
        <f>入力シート!H44</f>
        <v>0</v>
      </c>
      <c r="F148" s="5" t="s">
        <v>52</v>
      </c>
      <c r="G148" s="2"/>
      <c r="H148" s="5" t="s">
        <v>55</v>
      </c>
      <c r="I148" s="28">
        <f>入力シート!S44</f>
        <v>0</v>
      </c>
    </row>
    <row r="149" spans="1:9" ht="37.5" customHeight="1" thickBot="1" x14ac:dyDescent="0.45">
      <c r="A149" s="120"/>
      <c r="B149" s="29" t="s">
        <v>2</v>
      </c>
      <c r="C149" s="29">
        <f>入力シート!F44</f>
        <v>0</v>
      </c>
      <c r="D149" s="29" t="s">
        <v>49</v>
      </c>
      <c r="E149" s="29"/>
      <c r="F149" s="29" t="s">
        <v>53</v>
      </c>
      <c r="G149" s="30">
        <f>IF(入力シート!B44="注射済票交付","証明書添付",IF(入力シート!B44="登録鑑札交付＋注射済票交付","証明書添付",IF(入力シート!B44="登録鑑札引換交付＋注射済票交付","証明書添付",IF(入力シート!B44="登録鑑札再交付＋注射済票交付","証明書添付",0))))</f>
        <v>0</v>
      </c>
      <c r="H149" s="31" t="s">
        <v>56</v>
      </c>
      <c r="I149" s="32">
        <f>IF(入力シート!B44="注射済票交付","証明書添付",IF(入力シート!B44="登録鑑札交付＋注射済票交付","証明書添付",IF(入力シート!B44="登録鑑札引換交付＋注射済票交付","証明書添付",IF(入力シート!B44="登録鑑札再交付＋注射済票交付","証明書添付",0))))</f>
        <v>0</v>
      </c>
    </row>
    <row r="150" spans="1:9" ht="24.95" customHeight="1" x14ac:dyDescent="0.4">
      <c r="A150" s="118">
        <f>入力シート!A45</f>
        <v>38</v>
      </c>
      <c r="B150" s="26" t="s">
        <v>7</v>
      </c>
      <c r="C150" s="33">
        <f>入力シート!D45</f>
        <v>0</v>
      </c>
      <c r="D150" s="121" t="s">
        <v>3</v>
      </c>
      <c r="E150" s="123">
        <f>入力シート!G45</f>
        <v>0</v>
      </c>
      <c r="F150" s="26" t="s">
        <v>50</v>
      </c>
      <c r="G150" s="25">
        <f>入力シート!K45</f>
        <v>0</v>
      </c>
      <c r="H150" s="26" t="s">
        <v>54</v>
      </c>
      <c r="I150" s="27">
        <f>入力シート!P45</f>
        <v>0</v>
      </c>
    </row>
    <row r="151" spans="1:9" ht="24.95" customHeight="1" x14ac:dyDescent="0.4">
      <c r="A151" s="119"/>
      <c r="B151" s="5" t="s">
        <v>0</v>
      </c>
      <c r="C151" s="34">
        <f>入力シート!C45</f>
        <v>0</v>
      </c>
      <c r="D151" s="122"/>
      <c r="E151" s="124"/>
      <c r="F151" s="5" t="s">
        <v>51</v>
      </c>
      <c r="G151" s="125">
        <f>入力シート!M45</f>
        <v>0</v>
      </c>
      <c r="H151" s="125"/>
      <c r="I151" s="126"/>
    </row>
    <row r="152" spans="1:9" ht="24.95" customHeight="1" x14ac:dyDescent="0.4">
      <c r="A152" s="119"/>
      <c r="B152" s="5" t="s">
        <v>1</v>
      </c>
      <c r="C152" s="34">
        <f>入力シート!E45</f>
        <v>0</v>
      </c>
      <c r="D152" s="5" t="s">
        <v>4</v>
      </c>
      <c r="E152" s="38">
        <f>入力シート!H45</f>
        <v>0</v>
      </c>
      <c r="F152" s="5" t="s">
        <v>52</v>
      </c>
      <c r="G152" s="2"/>
      <c r="H152" s="5" t="s">
        <v>55</v>
      </c>
      <c r="I152" s="28">
        <f>入力シート!S45</f>
        <v>0</v>
      </c>
    </row>
    <row r="153" spans="1:9" ht="37.5" customHeight="1" thickBot="1" x14ac:dyDescent="0.45">
      <c r="A153" s="120"/>
      <c r="B153" s="29" t="s">
        <v>2</v>
      </c>
      <c r="C153" s="29">
        <f>入力シート!F45</f>
        <v>0</v>
      </c>
      <c r="D153" s="29" t="s">
        <v>49</v>
      </c>
      <c r="E153" s="29"/>
      <c r="F153" s="29" t="s">
        <v>53</v>
      </c>
      <c r="G153" s="30">
        <f>IF(入力シート!B45="注射済票交付","証明書添付",IF(入力シート!B45="登録鑑札交付＋注射済票交付","証明書添付",IF(入力シート!B45="登録鑑札引換交付＋注射済票交付","証明書添付",IF(入力シート!B45="登録鑑札再交付＋注射済票交付","証明書添付",0))))</f>
        <v>0</v>
      </c>
      <c r="H153" s="31" t="s">
        <v>56</v>
      </c>
      <c r="I153" s="32">
        <f>IF(入力シート!B45="注射済票交付","証明書添付",IF(入力シート!B45="登録鑑札交付＋注射済票交付","証明書添付",IF(入力シート!B45="登録鑑札引換交付＋注射済票交付","証明書添付",IF(入力シート!B45="登録鑑札再交付＋注射済票交付","証明書添付",0))))</f>
        <v>0</v>
      </c>
    </row>
    <row r="154" spans="1:9" ht="24.95" customHeight="1" x14ac:dyDescent="0.4">
      <c r="A154" s="118">
        <f>入力シート!A46</f>
        <v>39</v>
      </c>
      <c r="B154" s="26" t="s">
        <v>7</v>
      </c>
      <c r="C154" s="33">
        <f>入力シート!D46</f>
        <v>0</v>
      </c>
      <c r="D154" s="121" t="s">
        <v>3</v>
      </c>
      <c r="E154" s="123">
        <f>入力シート!G46</f>
        <v>0</v>
      </c>
      <c r="F154" s="26" t="s">
        <v>50</v>
      </c>
      <c r="G154" s="25">
        <f>入力シート!K46</f>
        <v>0</v>
      </c>
      <c r="H154" s="26" t="s">
        <v>54</v>
      </c>
      <c r="I154" s="27">
        <f>入力シート!P46</f>
        <v>0</v>
      </c>
    </row>
    <row r="155" spans="1:9" ht="24.95" customHeight="1" x14ac:dyDescent="0.4">
      <c r="A155" s="119"/>
      <c r="B155" s="5" t="s">
        <v>0</v>
      </c>
      <c r="C155" s="34">
        <f>入力シート!C46</f>
        <v>0</v>
      </c>
      <c r="D155" s="122"/>
      <c r="E155" s="124"/>
      <c r="F155" s="5" t="s">
        <v>51</v>
      </c>
      <c r="G155" s="125">
        <f>入力シート!M46</f>
        <v>0</v>
      </c>
      <c r="H155" s="125"/>
      <c r="I155" s="126"/>
    </row>
    <row r="156" spans="1:9" ht="24.95" customHeight="1" x14ac:dyDescent="0.4">
      <c r="A156" s="119"/>
      <c r="B156" s="5" t="s">
        <v>1</v>
      </c>
      <c r="C156" s="34">
        <f>入力シート!E46</f>
        <v>0</v>
      </c>
      <c r="D156" s="5" t="s">
        <v>4</v>
      </c>
      <c r="E156" s="38">
        <f>入力シート!H46</f>
        <v>0</v>
      </c>
      <c r="F156" s="5" t="s">
        <v>52</v>
      </c>
      <c r="G156" s="2"/>
      <c r="H156" s="5" t="s">
        <v>55</v>
      </c>
      <c r="I156" s="28">
        <f>入力シート!S46</f>
        <v>0</v>
      </c>
    </row>
    <row r="157" spans="1:9" ht="37.5" customHeight="1" thickBot="1" x14ac:dyDescent="0.45">
      <c r="A157" s="120"/>
      <c r="B157" s="29" t="s">
        <v>2</v>
      </c>
      <c r="C157" s="29">
        <f>入力シート!F46</f>
        <v>0</v>
      </c>
      <c r="D157" s="29" t="s">
        <v>49</v>
      </c>
      <c r="E157" s="29"/>
      <c r="F157" s="29" t="s">
        <v>53</v>
      </c>
      <c r="G157" s="30">
        <f>IF(入力シート!B46="注射済票交付","証明書添付",IF(入力シート!B46="登録鑑札交付＋注射済票交付","証明書添付",IF(入力シート!B46="登録鑑札引換交付＋注射済票交付","証明書添付",IF(入力シート!B46="登録鑑札再交付＋注射済票交付","証明書添付",0))))</f>
        <v>0</v>
      </c>
      <c r="H157" s="31" t="s">
        <v>56</v>
      </c>
      <c r="I157" s="32">
        <f>IF(入力シート!B46="注射済票交付","証明書添付",IF(入力シート!B46="登録鑑札交付＋注射済票交付","証明書添付",IF(入力シート!B46="登録鑑札引換交付＋注射済票交付","証明書添付",IF(入力シート!B46="登録鑑札再交付＋注射済票交付","証明書添付",0))))</f>
        <v>0</v>
      </c>
    </row>
    <row r="158" spans="1:9" ht="24.95" customHeight="1" x14ac:dyDescent="0.4">
      <c r="A158" s="118">
        <f>入力シート!A47</f>
        <v>40</v>
      </c>
      <c r="B158" s="26" t="s">
        <v>7</v>
      </c>
      <c r="C158" s="33">
        <f>入力シート!D47</f>
        <v>0</v>
      </c>
      <c r="D158" s="121" t="s">
        <v>3</v>
      </c>
      <c r="E158" s="123">
        <f>入力シート!G47</f>
        <v>0</v>
      </c>
      <c r="F158" s="26" t="s">
        <v>50</v>
      </c>
      <c r="G158" s="25">
        <f>入力シート!K47</f>
        <v>0</v>
      </c>
      <c r="H158" s="26" t="s">
        <v>54</v>
      </c>
      <c r="I158" s="27">
        <f>入力シート!P47</f>
        <v>0</v>
      </c>
    </row>
    <row r="159" spans="1:9" ht="24.95" customHeight="1" x14ac:dyDescent="0.4">
      <c r="A159" s="119"/>
      <c r="B159" s="5" t="s">
        <v>0</v>
      </c>
      <c r="C159" s="34">
        <f>入力シート!C47</f>
        <v>0</v>
      </c>
      <c r="D159" s="122"/>
      <c r="E159" s="124"/>
      <c r="F159" s="5" t="s">
        <v>51</v>
      </c>
      <c r="G159" s="125">
        <f>入力シート!M47</f>
        <v>0</v>
      </c>
      <c r="H159" s="125"/>
      <c r="I159" s="126"/>
    </row>
    <row r="160" spans="1:9" ht="24.95" customHeight="1" x14ac:dyDescent="0.4">
      <c r="A160" s="119"/>
      <c r="B160" s="5" t="s">
        <v>1</v>
      </c>
      <c r="C160" s="34">
        <f>入力シート!E47</f>
        <v>0</v>
      </c>
      <c r="D160" s="5" t="s">
        <v>4</v>
      </c>
      <c r="E160" s="38">
        <f>入力シート!H47</f>
        <v>0</v>
      </c>
      <c r="F160" s="5" t="s">
        <v>52</v>
      </c>
      <c r="G160" s="2"/>
      <c r="H160" s="5" t="s">
        <v>55</v>
      </c>
      <c r="I160" s="28">
        <f>入力シート!S47</f>
        <v>0</v>
      </c>
    </row>
    <row r="161" spans="1:9" ht="37.5" customHeight="1" thickBot="1" x14ac:dyDescent="0.45">
      <c r="A161" s="120"/>
      <c r="B161" s="29" t="s">
        <v>2</v>
      </c>
      <c r="C161" s="29">
        <f>入力シート!F47</f>
        <v>0</v>
      </c>
      <c r="D161" s="29" t="s">
        <v>49</v>
      </c>
      <c r="E161" s="29"/>
      <c r="F161" s="29" t="s">
        <v>53</v>
      </c>
      <c r="G161" s="30">
        <f>IF(入力シート!B47="注射済票交付","証明書添付",IF(入力シート!B47="登録鑑札交付＋注射済票交付","証明書添付",IF(入力シート!B47="登録鑑札引換交付＋注射済票交付","証明書添付",IF(入力シート!B47="登録鑑札再交付＋注射済票交付","証明書添付",0))))</f>
        <v>0</v>
      </c>
      <c r="H161" s="31" t="s">
        <v>56</v>
      </c>
      <c r="I161" s="32">
        <f>IF(入力シート!B47="注射済票交付","証明書添付",IF(入力シート!B47="登録鑑札交付＋注射済票交付","証明書添付",IF(入力シート!B47="登録鑑札引換交付＋注射済票交付","証明書添付",IF(入力シート!B47="登録鑑札再交付＋注射済票交付","証明書添付",0))))</f>
        <v>0</v>
      </c>
    </row>
    <row r="162" spans="1:9" ht="24.95" customHeight="1" x14ac:dyDescent="0.4">
      <c r="A162" s="118">
        <f>入力シート!A48</f>
        <v>41</v>
      </c>
      <c r="B162" s="26" t="s">
        <v>7</v>
      </c>
      <c r="C162" s="33">
        <f>入力シート!D48</f>
        <v>0</v>
      </c>
      <c r="D162" s="121" t="s">
        <v>3</v>
      </c>
      <c r="E162" s="123">
        <f>入力シート!G48</f>
        <v>0</v>
      </c>
      <c r="F162" s="26" t="s">
        <v>50</v>
      </c>
      <c r="G162" s="25">
        <f>入力シート!K48</f>
        <v>0</v>
      </c>
      <c r="H162" s="26" t="s">
        <v>54</v>
      </c>
      <c r="I162" s="27">
        <f>入力シート!P48</f>
        <v>0</v>
      </c>
    </row>
    <row r="163" spans="1:9" ht="24.95" customHeight="1" x14ac:dyDescent="0.4">
      <c r="A163" s="119"/>
      <c r="B163" s="5" t="s">
        <v>0</v>
      </c>
      <c r="C163" s="34">
        <f>入力シート!C48</f>
        <v>0</v>
      </c>
      <c r="D163" s="122"/>
      <c r="E163" s="124"/>
      <c r="F163" s="5" t="s">
        <v>51</v>
      </c>
      <c r="G163" s="125">
        <f>入力シート!M48</f>
        <v>0</v>
      </c>
      <c r="H163" s="125"/>
      <c r="I163" s="126"/>
    </row>
    <row r="164" spans="1:9" ht="24.95" customHeight="1" x14ac:dyDescent="0.4">
      <c r="A164" s="119"/>
      <c r="B164" s="5" t="s">
        <v>1</v>
      </c>
      <c r="C164" s="34">
        <f>入力シート!E48</f>
        <v>0</v>
      </c>
      <c r="D164" s="5" t="s">
        <v>4</v>
      </c>
      <c r="E164" s="38">
        <f>入力シート!H48</f>
        <v>0</v>
      </c>
      <c r="F164" s="5" t="s">
        <v>52</v>
      </c>
      <c r="G164" s="2"/>
      <c r="H164" s="5" t="s">
        <v>55</v>
      </c>
      <c r="I164" s="28">
        <f>入力シート!S48</f>
        <v>0</v>
      </c>
    </row>
    <row r="165" spans="1:9" ht="37.5" customHeight="1" thickBot="1" x14ac:dyDescent="0.45">
      <c r="A165" s="120"/>
      <c r="B165" s="29" t="s">
        <v>2</v>
      </c>
      <c r="C165" s="29">
        <f>入力シート!F48</f>
        <v>0</v>
      </c>
      <c r="D165" s="29" t="s">
        <v>49</v>
      </c>
      <c r="E165" s="29"/>
      <c r="F165" s="29" t="s">
        <v>53</v>
      </c>
      <c r="G165" s="30">
        <f>IF(入力シート!B48="注射済票交付","証明書添付",IF(入力シート!B48="登録鑑札交付＋注射済票交付","証明書添付",IF(入力シート!B48="登録鑑札引換交付＋注射済票交付","証明書添付",IF(入力シート!B48="登録鑑札再交付＋注射済票交付","証明書添付",0))))</f>
        <v>0</v>
      </c>
      <c r="H165" s="31" t="s">
        <v>56</v>
      </c>
      <c r="I165" s="32">
        <f>IF(入力シート!B48="注射済票交付","証明書添付",IF(入力シート!B48="登録鑑札交付＋注射済票交付","証明書添付",IF(入力シート!B48="登録鑑札引換交付＋注射済票交付","証明書添付",IF(入力シート!B48="登録鑑札再交付＋注射済票交付","証明書添付",0))))</f>
        <v>0</v>
      </c>
    </row>
    <row r="166" spans="1:9" ht="24.95" customHeight="1" x14ac:dyDescent="0.4">
      <c r="A166" s="118">
        <f>入力シート!A49</f>
        <v>42</v>
      </c>
      <c r="B166" s="26" t="s">
        <v>7</v>
      </c>
      <c r="C166" s="33">
        <f>入力シート!D49</f>
        <v>0</v>
      </c>
      <c r="D166" s="121" t="s">
        <v>3</v>
      </c>
      <c r="E166" s="123">
        <f>入力シート!G49</f>
        <v>0</v>
      </c>
      <c r="F166" s="26" t="s">
        <v>50</v>
      </c>
      <c r="G166" s="25">
        <f>入力シート!K49</f>
        <v>0</v>
      </c>
      <c r="H166" s="26" t="s">
        <v>54</v>
      </c>
      <c r="I166" s="27">
        <f>入力シート!P49</f>
        <v>0</v>
      </c>
    </row>
    <row r="167" spans="1:9" ht="24.95" customHeight="1" x14ac:dyDescent="0.4">
      <c r="A167" s="119"/>
      <c r="B167" s="5" t="s">
        <v>0</v>
      </c>
      <c r="C167" s="34">
        <f>入力シート!C49</f>
        <v>0</v>
      </c>
      <c r="D167" s="122"/>
      <c r="E167" s="124"/>
      <c r="F167" s="5" t="s">
        <v>51</v>
      </c>
      <c r="G167" s="125">
        <f>入力シート!M49</f>
        <v>0</v>
      </c>
      <c r="H167" s="125"/>
      <c r="I167" s="126"/>
    </row>
    <row r="168" spans="1:9" ht="24.95" customHeight="1" x14ac:dyDescent="0.4">
      <c r="A168" s="119"/>
      <c r="B168" s="5" t="s">
        <v>1</v>
      </c>
      <c r="C168" s="34">
        <f>入力シート!E49</f>
        <v>0</v>
      </c>
      <c r="D168" s="5" t="s">
        <v>4</v>
      </c>
      <c r="E168" s="38">
        <f>入力シート!H49</f>
        <v>0</v>
      </c>
      <c r="F168" s="5" t="s">
        <v>52</v>
      </c>
      <c r="G168" s="2"/>
      <c r="H168" s="5" t="s">
        <v>55</v>
      </c>
      <c r="I168" s="28">
        <f>入力シート!S49</f>
        <v>0</v>
      </c>
    </row>
    <row r="169" spans="1:9" ht="37.5" customHeight="1" thickBot="1" x14ac:dyDescent="0.45">
      <c r="A169" s="120"/>
      <c r="B169" s="29" t="s">
        <v>2</v>
      </c>
      <c r="C169" s="29">
        <f>入力シート!F49</f>
        <v>0</v>
      </c>
      <c r="D169" s="29" t="s">
        <v>49</v>
      </c>
      <c r="E169" s="29"/>
      <c r="F169" s="29" t="s">
        <v>53</v>
      </c>
      <c r="G169" s="30">
        <f>IF(入力シート!B49="注射済票交付","証明書添付",IF(入力シート!B49="登録鑑札交付＋注射済票交付","証明書添付",IF(入力シート!B49="登録鑑札引換交付＋注射済票交付","証明書添付",IF(入力シート!B49="登録鑑札再交付＋注射済票交付","証明書添付",0))))</f>
        <v>0</v>
      </c>
      <c r="H169" s="31" t="s">
        <v>56</v>
      </c>
      <c r="I169" s="32">
        <f>IF(入力シート!B49="注射済票交付","証明書添付",IF(入力シート!B49="登録鑑札交付＋注射済票交付","証明書添付",IF(入力シート!B49="登録鑑札引換交付＋注射済票交付","証明書添付",IF(入力シート!B49="登録鑑札再交付＋注射済票交付","証明書添付",0))))</f>
        <v>0</v>
      </c>
    </row>
    <row r="170" spans="1:9" ht="24.95" customHeight="1" x14ac:dyDescent="0.4">
      <c r="A170" s="118">
        <f>入力シート!A50</f>
        <v>43</v>
      </c>
      <c r="B170" s="26" t="s">
        <v>7</v>
      </c>
      <c r="C170" s="33">
        <f>入力シート!D50</f>
        <v>0</v>
      </c>
      <c r="D170" s="121" t="s">
        <v>3</v>
      </c>
      <c r="E170" s="123">
        <f>入力シート!G50</f>
        <v>0</v>
      </c>
      <c r="F170" s="26" t="s">
        <v>50</v>
      </c>
      <c r="G170" s="25">
        <f>入力シート!K50</f>
        <v>0</v>
      </c>
      <c r="H170" s="26" t="s">
        <v>54</v>
      </c>
      <c r="I170" s="27">
        <f>入力シート!P50</f>
        <v>0</v>
      </c>
    </row>
    <row r="171" spans="1:9" ht="24.95" customHeight="1" x14ac:dyDescent="0.4">
      <c r="A171" s="119"/>
      <c r="B171" s="5" t="s">
        <v>0</v>
      </c>
      <c r="C171" s="34">
        <f>入力シート!C50</f>
        <v>0</v>
      </c>
      <c r="D171" s="122"/>
      <c r="E171" s="124"/>
      <c r="F171" s="5" t="s">
        <v>51</v>
      </c>
      <c r="G171" s="125">
        <f>入力シート!M50</f>
        <v>0</v>
      </c>
      <c r="H171" s="125"/>
      <c r="I171" s="126"/>
    </row>
    <row r="172" spans="1:9" ht="24.95" customHeight="1" x14ac:dyDescent="0.4">
      <c r="A172" s="119"/>
      <c r="B172" s="5" t="s">
        <v>1</v>
      </c>
      <c r="C172" s="34">
        <f>入力シート!E50</f>
        <v>0</v>
      </c>
      <c r="D172" s="5" t="s">
        <v>4</v>
      </c>
      <c r="E172" s="38">
        <f>入力シート!H50</f>
        <v>0</v>
      </c>
      <c r="F172" s="5" t="s">
        <v>52</v>
      </c>
      <c r="G172" s="2"/>
      <c r="H172" s="5" t="s">
        <v>55</v>
      </c>
      <c r="I172" s="28">
        <f>入力シート!S50</f>
        <v>0</v>
      </c>
    </row>
    <row r="173" spans="1:9" ht="37.5" customHeight="1" thickBot="1" x14ac:dyDescent="0.45">
      <c r="A173" s="120"/>
      <c r="B173" s="29" t="s">
        <v>2</v>
      </c>
      <c r="C173" s="29">
        <f>入力シート!F50</f>
        <v>0</v>
      </c>
      <c r="D173" s="29" t="s">
        <v>49</v>
      </c>
      <c r="E173" s="29"/>
      <c r="F173" s="29" t="s">
        <v>53</v>
      </c>
      <c r="G173" s="30">
        <f>IF(入力シート!B50="注射済票交付","証明書添付",IF(入力シート!B50="登録鑑札交付＋注射済票交付","証明書添付",IF(入力シート!B50="登録鑑札引換交付＋注射済票交付","証明書添付",IF(入力シート!B50="登録鑑札再交付＋注射済票交付","証明書添付",0))))</f>
        <v>0</v>
      </c>
      <c r="H173" s="31" t="s">
        <v>56</v>
      </c>
      <c r="I173" s="32">
        <f>IF(入力シート!B50="注射済票交付","証明書添付",IF(入力シート!B50="登録鑑札交付＋注射済票交付","証明書添付",IF(入力シート!B50="登録鑑札引換交付＋注射済票交付","証明書添付",IF(入力シート!B50="登録鑑札再交付＋注射済票交付","証明書添付",0))))</f>
        <v>0</v>
      </c>
    </row>
    <row r="174" spans="1:9" ht="24.95" customHeight="1" x14ac:dyDescent="0.4">
      <c r="A174" s="118">
        <f>入力シート!A51</f>
        <v>44</v>
      </c>
      <c r="B174" s="26" t="s">
        <v>7</v>
      </c>
      <c r="C174" s="33">
        <f>入力シート!D51</f>
        <v>0</v>
      </c>
      <c r="D174" s="121" t="s">
        <v>3</v>
      </c>
      <c r="E174" s="123">
        <f>入力シート!G51</f>
        <v>0</v>
      </c>
      <c r="F174" s="26" t="s">
        <v>50</v>
      </c>
      <c r="G174" s="25">
        <f>入力シート!K51</f>
        <v>0</v>
      </c>
      <c r="H174" s="26" t="s">
        <v>54</v>
      </c>
      <c r="I174" s="27">
        <f>入力シート!P51</f>
        <v>0</v>
      </c>
    </row>
    <row r="175" spans="1:9" ht="24.95" customHeight="1" x14ac:dyDescent="0.4">
      <c r="A175" s="119"/>
      <c r="B175" s="5" t="s">
        <v>0</v>
      </c>
      <c r="C175" s="34">
        <f>入力シート!C51</f>
        <v>0</v>
      </c>
      <c r="D175" s="122"/>
      <c r="E175" s="124"/>
      <c r="F175" s="5" t="s">
        <v>51</v>
      </c>
      <c r="G175" s="125">
        <f>入力シート!M51</f>
        <v>0</v>
      </c>
      <c r="H175" s="125"/>
      <c r="I175" s="126"/>
    </row>
    <row r="176" spans="1:9" ht="24.95" customHeight="1" x14ac:dyDescent="0.4">
      <c r="A176" s="119"/>
      <c r="B176" s="5" t="s">
        <v>1</v>
      </c>
      <c r="C176" s="34">
        <f>入力シート!E51</f>
        <v>0</v>
      </c>
      <c r="D176" s="5" t="s">
        <v>4</v>
      </c>
      <c r="E176" s="38">
        <f>入力シート!H51</f>
        <v>0</v>
      </c>
      <c r="F176" s="5" t="s">
        <v>52</v>
      </c>
      <c r="G176" s="2"/>
      <c r="H176" s="5" t="s">
        <v>55</v>
      </c>
      <c r="I176" s="28">
        <f>入力シート!S51</f>
        <v>0</v>
      </c>
    </row>
    <row r="177" spans="1:9" ht="37.5" customHeight="1" thickBot="1" x14ac:dyDescent="0.45">
      <c r="A177" s="120"/>
      <c r="B177" s="29" t="s">
        <v>2</v>
      </c>
      <c r="C177" s="29">
        <f>入力シート!F51</f>
        <v>0</v>
      </c>
      <c r="D177" s="29" t="s">
        <v>49</v>
      </c>
      <c r="E177" s="29"/>
      <c r="F177" s="29" t="s">
        <v>53</v>
      </c>
      <c r="G177" s="30">
        <f>IF(入力シート!B51="注射済票交付","証明書添付",IF(入力シート!B51="登録鑑札交付＋注射済票交付","証明書添付",IF(入力シート!B51="登録鑑札引換交付＋注射済票交付","証明書添付",IF(入力シート!B51="登録鑑札再交付＋注射済票交付","証明書添付",0))))</f>
        <v>0</v>
      </c>
      <c r="H177" s="31" t="s">
        <v>56</v>
      </c>
      <c r="I177" s="32">
        <f>IF(入力シート!B51="注射済票交付","証明書添付",IF(入力シート!B51="登録鑑札交付＋注射済票交付","証明書添付",IF(入力シート!B51="登録鑑札引換交付＋注射済票交付","証明書添付",IF(入力シート!B51="登録鑑札再交付＋注射済票交付","証明書添付",0))))</f>
        <v>0</v>
      </c>
    </row>
    <row r="178" spans="1:9" ht="24.95" customHeight="1" x14ac:dyDescent="0.4">
      <c r="A178" s="118">
        <f>入力シート!A52</f>
        <v>45</v>
      </c>
      <c r="B178" s="26" t="s">
        <v>7</v>
      </c>
      <c r="C178" s="33">
        <f>入力シート!D52</f>
        <v>0</v>
      </c>
      <c r="D178" s="121" t="s">
        <v>3</v>
      </c>
      <c r="E178" s="123">
        <f>入力シート!G52</f>
        <v>0</v>
      </c>
      <c r="F178" s="26" t="s">
        <v>50</v>
      </c>
      <c r="G178" s="25">
        <f>入力シート!K52</f>
        <v>0</v>
      </c>
      <c r="H178" s="26" t="s">
        <v>54</v>
      </c>
      <c r="I178" s="27">
        <f>入力シート!P52</f>
        <v>0</v>
      </c>
    </row>
    <row r="179" spans="1:9" ht="24.95" customHeight="1" x14ac:dyDescent="0.4">
      <c r="A179" s="119"/>
      <c r="B179" s="5" t="s">
        <v>0</v>
      </c>
      <c r="C179" s="34">
        <f>入力シート!C52</f>
        <v>0</v>
      </c>
      <c r="D179" s="122"/>
      <c r="E179" s="124"/>
      <c r="F179" s="5" t="s">
        <v>51</v>
      </c>
      <c r="G179" s="125">
        <f>入力シート!M52</f>
        <v>0</v>
      </c>
      <c r="H179" s="125"/>
      <c r="I179" s="126"/>
    </row>
    <row r="180" spans="1:9" ht="24.95" customHeight="1" x14ac:dyDescent="0.4">
      <c r="A180" s="119"/>
      <c r="B180" s="5" t="s">
        <v>1</v>
      </c>
      <c r="C180" s="34">
        <f>入力シート!E52</f>
        <v>0</v>
      </c>
      <c r="D180" s="5" t="s">
        <v>4</v>
      </c>
      <c r="E180" s="38">
        <f>入力シート!H52</f>
        <v>0</v>
      </c>
      <c r="F180" s="5" t="s">
        <v>52</v>
      </c>
      <c r="G180" s="2"/>
      <c r="H180" s="5" t="s">
        <v>55</v>
      </c>
      <c r="I180" s="28">
        <f>入力シート!S52</f>
        <v>0</v>
      </c>
    </row>
    <row r="181" spans="1:9" ht="37.5" customHeight="1" thickBot="1" x14ac:dyDescent="0.45">
      <c r="A181" s="120"/>
      <c r="B181" s="29" t="s">
        <v>2</v>
      </c>
      <c r="C181" s="29">
        <f>入力シート!F52</f>
        <v>0</v>
      </c>
      <c r="D181" s="29" t="s">
        <v>49</v>
      </c>
      <c r="E181" s="29"/>
      <c r="F181" s="29" t="s">
        <v>53</v>
      </c>
      <c r="G181" s="30">
        <f>IF(入力シート!B52="注射済票交付","証明書添付",IF(入力シート!B52="登録鑑札交付＋注射済票交付","証明書添付",IF(入力シート!B52="登録鑑札引換交付＋注射済票交付","証明書添付",IF(入力シート!B52="登録鑑札再交付＋注射済票交付","証明書添付",0))))</f>
        <v>0</v>
      </c>
      <c r="H181" s="31" t="s">
        <v>56</v>
      </c>
      <c r="I181" s="32">
        <f>IF(入力シート!B52="注射済票交付","証明書添付",IF(入力シート!B52="登録鑑札交付＋注射済票交付","証明書添付",IF(入力シート!B52="登録鑑札引換交付＋注射済票交付","証明書添付",IF(入力シート!B52="登録鑑札再交付＋注射済票交付","証明書添付",0))))</f>
        <v>0</v>
      </c>
    </row>
    <row r="182" spans="1:9" ht="24.95" customHeight="1" x14ac:dyDescent="0.4">
      <c r="A182" s="118">
        <f>入力シート!A53</f>
        <v>46</v>
      </c>
      <c r="B182" s="26" t="s">
        <v>7</v>
      </c>
      <c r="C182" s="33">
        <f>入力シート!D53</f>
        <v>0</v>
      </c>
      <c r="D182" s="121" t="s">
        <v>3</v>
      </c>
      <c r="E182" s="123">
        <f>入力シート!G53</f>
        <v>0</v>
      </c>
      <c r="F182" s="26" t="s">
        <v>50</v>
      </c>
      <c r="G182" s="25">
        <f>入力シート!K53</f>
        <v>0</v>
      </c>
      <c r="H182" s="26" t="s">
        <v>54</v>
      </c>
      <c r="I182" s="27">
        <f>入力シート!P53</f>
        <v>0</v>
      </c>
    </row>
    <row r="183" spans="1:9" ht="24.95" customHeight="1" x14ac:dyDescent="0.4">
      <c r="A183" s="119"/>
      <c r="B183" s="5" t="s">
        <v>0</v>
      </c>
      <c r="C183" s="34">
        <f>入力シート!C53</f>
        <v>0</v>
      </c>
      <c r="D183" s="122"/>
      <c r="E183" s="124"/>
      <c r="F183" s="5" t="s">
        <v>51</v>
      </c>
      <c r="G183" s="125">
        <f>入力シート!M53</f>
        <v>0</v>
      </c>
      <c r="H183" s="125"/>
      <c r="I183" s="126"/>
    </row>
    <row r="184" spans="1:9" ht="24.95" customHeight="1" x14ac:dyDescent="0.4">
      <c r="A184" s="119"/>
      <c r="B184" s="5" t="s">
        <v>1</v>
      </c>
      <c r="C184" s="34">
        <f>入力シート!E53</f>
        <v>0</v>
      </c>
      <c r="D184" s="5" t="s">
        <v>4</v>
      </c>
      <c r="E184" s="38">
        <f>入力シート!H53</f>
        <v>0</v>
      </c>
      <c r="F184" s="5" t="s">
        <v>52</v>
      </c>
      <c r="G184" s="2"/>
      <c r="H184" s="5" t="s">
        <v>55</v>
      </c>
      <c r="I184" s="28">
        <f>入力シート!S53</f>
        <v>0</v>
      </c>
    </row>
    <row r="185" spans="1:9" ht="37.5" customHeight="1" thickBot="1" x14ac:dyDescent="0.45">
      <c r="A185" s="120"/>
      <c r="B185" s="29" t="s">
        <v>2</v>
      </c>
      <c r="C185" s="29">
        <f>入力シート!F53</f>
        <v>0</v>
      </c>
      <c r="D185" s="29" t="s">
        <v>49</v>
      </c>
      <c r="E185" s="29"/>
      <c r="F185" s="29" t="s">
        <v>53</v>
      </c>
      <c r="G185" s="30">
        <f>IF(入力シート!B53="注射済票交付","証明書添付",IF(入力シート!B53="登録鑑札交付＋注射済票交付","証明書添付",IF(入力シート!B53="登録鑑札引換交付＋注射済票交付","証明書添付",IF(入力シート!B53="登録鑑札再交付＋注射済票交付","証明書添付",0))))</f>
        <v>0</v>
      </c>
      <c r="H185" s="31" t="s">
        <v>56</v>
      </c>
      <c r="I185" s="32">
        <f>IF(入力シート!B53="注射済票交付","証明書添付",IF(入力シート!B53="登録鑑札交付＋注射済票交付","証明書添付",IF(入力シート!B53="登録鑑札引換交付＋注射済票交付","証明書添付",IF(入力シート!B53="登録鑑札再交付＋注射済票交付","証明書添付",0))))</f>
        <v>0</v>
      </c>
    </row>
    <row r="186" spans="1:9" ht="24.95" customHeight="1" x14ac:dyDescent="0.4">
      <c r="A186" s="118">
        <f>入力シート!A54</f>
        <v>47</v>
      </c>
      <c r="B186" s="26" t="s">
        <v>7</v>
      </c>
      <c r="C186" s="33">
        <f>入力シート!D54</f>
        <v>0</v>
      </c>
      <c r="D186" s="121" t="s">
        <v>3</v>
      </c>
      <c r="E186" s="123">
        <f>入力シート!G54</f>
        <v>0</v>
      </c>
      <c r="F186" s="26" t="s">
        <v>50</v>
      </c>
      <c r="G186" s="25">
        <f>入力シート!K54</f>
        <v>0</v>
      </c>
      <c r="H186" s="26" t="s">
        <v>54</v>
      </c>
      <c r="I186" s="27">
        <f>入力シート!P54</f>
        <v>0</v>
      </c>
    </row>
    <row r="187" spans="1:9" ht="24.95" customHeight="1" x14ac:dyDescent="0.4">
      <c r="A187" s="119"/>
      <c r="B187" s="5" t="s">
        <v>0</v>
      </c>
      <c r="C187" s="34">
        <f>入力シート!C54</f>
        <v>0</v>
      </c>
      <c r="D187" s="122"/>
      <c r="E187" s="124"/>
      <c r="F187" s="5" t="s">
        <v>51</v>
      </c>
      <c r="G187" s="125">
        <f>入力シート!M54</f>
        <v>0</v>
      </c>
      <c r="H187" s="125"/>
      <c r="I187" s="126"/>
    </row>
    <row r="188" spans="1:9" ht="24.95" customHeight="1" x14ac:dyDescent="0.4">
      <c r="A188" s="119"/>
      <c r="B188" s="5" t="s">
        <v>1</v>
      </c>
      <c r="C188" s="34">
        <f>入力シート!E54</f>
        <v>0</v>
      </c>
      <c r="D188" s="5" t="s">
        <v>4</v>
      </c>
      <c r="E188" s="38">
        <f>入力シート!H54</f>
        <v>0</v>
      </c>
      <c r="F188" s="5" t="s">
        <v>52</v>
      </c>
      <c r="G188" s="2"/>
      <c r="H188" s="5" t="s">
        <v>55</v>
      </c>
      <c r="I188" s="28">
        <f>入力シート!S54</f>
        <v>0</v>
      </c>
    </row>
    <row r="189" spans="1:9" ht="37.5" customHeight="1" thickBot="1" x14ac:dyDescent="0.45">
      <c r="A189" s="120"/>
      <c r="B189" s="29" t="s">
        <v>2</v>
      </c>
      <c r="C189" s="29">
        <f>入力シート!F54</f>
        <v>0</v>
      </c>
      <c r="D189" s="29" t="s">
        <v>49</v>
      </c>
      <c r="E189" s="29"/>
      <c r="F189" s="29" t="s">
        <v>53</v>
      </c>
      <c r="G189" s="30">
        <f>IF(入力シート!B54="注射済票交付","証明書添付",IF(入力シート!B54="登録鑑札交付＋注射済票交付","証明書添付",IF(入力シート!B54="登録鑑札引換交付＋注射済票交付","証明書添付",IF(入力シート!B54="登録鑑札再交付＋注射済票交付","証明書添付",0))))</f>
        <v>0</v>
      </c>
      <c r="H189" s="31" t="s">
        <v>56</v>
      </c>
      <c r="I189" s="32">
        <f>IF(入力シート!B54="注射済票交付","証明書添付",IF(入力シート!B54="登録鑑札交付＋注射済票交付","証明書添付",IF(入力シート!B54="登録鑑札引換交付＋注射済票交付","証明書添付",IF(入力シート!B54="登録鑑札再交付＋注射済票交付","証明書添付",0))))</f>
        <v>0</v>
      </c>
    </row>
    <row r="190" spans="1:9" ht="24.95" customHeight="1" x14ac:dyDescent="0.4">
      <c r="A190" s="118">
        <f>入力シート!A55</f>
        <v>48</v>
      </c>
      <c r="B190" s="26" t="s">
        <v>7</v>
      </c>
      <c r="C190" s="33">
        <f>入力シート!D55</f>
        <v>0</v>
      </c>
      <c r="D190" s="121" t="s">
        <v>3</v>
      </c>
      <c r="E190" s="123">
        <f>入力シート!G55</f>
        <v>0</v>
      </c>
      <c r="F190" s="26" t="s">
        <v>50</v>
      </c>
      <c r="G190" s="25">
        <f>入力シート!K55</f>
        <v>0</v>
      </c>
      <c r="H190" s="26" t="s">
        <v>54</v>
      </c>
      <c r="I190" s="27">
        <f>入力シート!P55</f>
        <v>0</v>
      </c>
    </row>
    <row r="191" spans="1:9" ht="24.95" customHeight="1" x14ac:dyDescent="0.4">
      <c r="A191" s="119"/>
      <c r="B191" s="5" t="s">
        <v>0</v>
      </c>
      <c r="C191" s="34">
        <f>入力シート!C55</f>
        <v>0</v>
      </c>
      <c r="D191" s="122"/>
      <c r="E191" s="124"/>
      <c r="F191" s="5" t="s">
        <v>51</v>
      </c>
      <c r="G191" s="125">
        <f>入力シート!M55</f>
        <v>0</v>
      </c>
      <c r="H191" s="125"/>
      <c r="I191" s="126"/>
    </row>
    <row r="192" spans="1:9" ht="24.95" customHeight="1" x14ac:dyDescent="0.4">
      <c r="A192" s="119"/>
      <c r="B192" s="5" t="s">
        <v>1</v>
      </c>
      <c r="C192" s="34">
        <f>入力シート!E55</f>
        <v>0</v>
      </c>
      <c r="D192" s="5" t="s">
        <v>4</v>
      </c>
      <c r="E192" s="38">
        <f>入力シート!H55</f>
        <v>0</v>
      </c>
      <c r="F192" s="5" t="s">
        <v>52</v>
      </c>
      <c r="G192" s="2"/>
      <c r="H192" s="5" t="s">
        <v>55</v>
      </c>
      <c r="I192" s="28">
        <f>入力シート!S55</f>
        <v>0</v>
      </c>
    </row>
    <row r="193" spans="1:9" ht="37.5" customHeight="1" thickBot="1" x14ac:dyDescent="0.45">
      <c r="A193" s="120"/>
      <c r="B193" s="29" t="s">
        <v>2</v>
      </c>
      <c r="C193" s="29">
        <f>入力シート!F55</f>
        <v>0</v>
      </c>
      <c r="D193" s="29" t="s">
        <v>49</v>
      </c>
      <c r="E193" s="29"/>
      <c r="F193" s="29" t="s">
        <v>53</v>
      </c>
      <c r="G193" s="30">
        <f>IF(入力シート!B55="注射済票交付","証明書添付",IF(入力シート!B55="登録鑑札交付＋注射済票交付","証明書添付",IF(入力シート!B55="登録鑑札引換交付＋注射済票交付","証明書添付",IF(入力シート!B55="登録鑑札再交付＋注射済票交付","証明書添付",0))))</f>
        <v>0</v>
      </c>
      <c r="H193" s="31" t="s">
        <v>56</v>
      </c>
      <c r="I193" s="32">
        <f>IF(入力シート!B55="注射済票交付","証明書添付",IF(入力シート!B55="登録鑑札交付＋注射済票交付","証明書添付",IF(入力シート!B55="登録鑑札引換交付＋注射済票交付","証明書添付",IF(入力シート!B55="登録鑑札再交付＋注射済票交付","証明書添付",0))))</f>
        <v>0</v>
      </c>
    </row>
    <row r="194" spans="1:9" ht="24.95" customHeight="1" x14ac:dyDescent="0.4">
      <c r="A194" s="118">
        <f>入力シート!A56</f>
        <v>49</v>
      </c>
      <c r="B194" s="26" t="s">
        <v>7</v>
      </c>
      <c r="C194" s="33">
        <f>入力シート!D56</f>
        <v>0</v>
      </c>
      <c r="D194" s="121" t="s">
        <v>3</v>
      </c>
      <c r="E194" s="123">
        <f>入力シート!G56</f>
        <v>0</v>
      </c>
      <c r="F194" s="26" t="s">
        <v>50</v>
      </c>
      <c r="G194" s="25">
        <f>入力シート!K56</f>
        <v>0</v>
      </c>
      <c r="H194" s="26" t="s">
        <v>54</v>
      </c>
      <c r="I194" s="27">
        <f>入力シート!P56</f>
        <v>0</v>
      </c>
    </row>
    <row r="195" spans="1:9" ht="24.95" customHeight="1" x14ac:dyDescent="0.4">
      <c r="A195" s="119"/>
      <c r="B195" s="5" t="s">
        <v>0</v>
      </c>
      <c r="C195" s="34">
        <f>入力シート!C56</f>
        <v>0</v>
      </c>
      <c r="D195" s="122"/>
      <c r="E195" s="124"/>
      <c r="F195" s="5" t="s">
        <v>51</v>
      </c>
      <c r="G195" s="125">
        <f>入力シート!M56</f>
        <v>0</v>
      </c>
      <c r="H195" s="125"/>
      <c r="I195" s="126"/>
    </row>
    <row r="196" spans="1:9" ht="24.95" customHeight="1" x14ac:dyDescent="0.4">
      <c r="A196" s="119"/>
      <c r="B196" s="5" t="s">
        <v>1</v>
      </c>
      <c r="C196" s="34">
        <f>入力シート!E56</f>
        <v>0</v>
      </c>
      <c r="D196" s="5" t="s">
        <v>4</v>
      </c>
      <c r="E196" s="38">
        <f>入力シート!H56</f>
        <v>0</v>
      </c>
      <c r="F196" s="5" t="s">
        <v>52</v>
      </c>
      <c r="G196" s="2"/>
      <c r="H196" s="5" t="s">
        <v>55</v>
      </c>
      <c r="I196" s="28">
        <f>入力シート!S56</f>
        <v>0</v>
      </c>
    </row>
    <row r="197" spans="1:9" ht="37.5" customHeight="1" thickBot="1" x14ac:dyDescent="0.45">
      <c r="A197" s="120"/>
      <c r="B197" s="29" t="s">
        <v>2</v>
      </c>
      <c r="C197" s="29">
        <f>入力シート!F56</f>
        <v>0</v>
      </c>
      <c r="D197" s="29" t="s">
        <v>49</v>
      </c>
      <c r="E197" s="29"/>
      <c r="F197" s="29" t="s">
        <v>53</v>
      </c>
      <c r="G197" s="30">
        <f>IF(入力シート!B56="注射済票交付","証明書添付",IF(入力シート!B56="登録鑑札交付＋注射済票交付","証明書添付",IF(入力シート!B56="登録鑑札引換交付＋注射済票交付","証明書添付",IF(入力シート!B56="登録鑑札再交付＋注射済票交付","証明書添付",0))))</f>
        <v>0</v>
      </c>
      <c r="H197" s="31" t="s">
        <v>56</v>
      </c>
      <c r="I197" s="32">
        <f>IF(入力シート!B56="注射済票交付","証明書添付",IF(入力シート!B56="登録鑑札交付＋注射済票交付","証明書添付",IF(入力シート!B56="登録鑑札引換交付＋注射済票交付","証明書添付",IF(入力シート!B56="登録鑑札再交付＋注射済票交付","証明書添付",0))))</f>
        <v>0</v>
      </c>
    </row>
    <row r="198" spans="1:9" ht="24.95" customHeight="1" x14ac:dyDescent="0.4">
      <c r="A198" s="118">
        <f>入力シート!A57</f>
        <v>50</v>
      </c>
      <c r="B198" s="26" t="s">
        <v>7</v>
      </c>
      <c r="C198" s="33">
        <f>入力シート!D57</f>
        <v>0</v>
      </c>
      <c r="D198" s="121" t="s">
        <v>3</v>
      </c>
      <c r="E198" s="123">
        <f>入力シート!G57</f>
        <v>0</v>
      </c>
      <c r="F198" s="26" t="s">
        <v>50</v>
      </c>
      <c r="G198" s="25">
        <f>入力シート!K57</f>
        <v>0</v>
      </c>
      <c r="H198" s="26" t="s">
        <v>54</v>
      </c>
      <c r="I198" s="27">
        <f>入力シート!P57</f>
        <v>0</v>
      </c>
    </row>
    <row r="199" spans="1:9" ht="24.95" customHeight="1" x14ac:dyDescent="0.4">
      <c r="A199" s="119"/>
      <c r="B199" s="5" t="s">
        <v>0</v>
      </c>
      <c r="C199" s="34">
        <f>入力シート!C57</f>
        <v>0</v>
      </c>
      <c r="D199" s="122"/>
      <c r="E199" s="124"/>
      <c r="F199" s="5" t="s">
        <v>51</v>
      </c>
      <c r="G199" s="125">
        <f>入力シート!M57</f>
        <v>0</v>
      </c>
      <c r="H199" s="125"/>
      <c r="I199" s="126"/>
    </row>
    <row r="200" spans="1:9" ht="24.95" customHeight="1" x14ac:dyDescent="0.4">
      <c r="A200" s="119"/>
      <c r="B200" s="5" t="s">
        <v>1</v>
      </c>
      <c r="C200" s="34">
        <f>入力シート!E57</f>
        <v>0</v>
      </c>
      <c r="D200" s="5" t="s">
        <v>4</v>
      </c>
      <c r="E200" s="38">
        <f>入力シート!H57</f>
        <v>0</v>
      </c>
      <c r="F200" s="5" t="s">
        <v>52</v>
      </c>
      <c r="G200" s="2"/>
      <c r="H200" s="5" t="s">
        <v>55</v>
      </c>
      <c r="I200" s="28">
        <f>入力シート!S57</f>
        <v>0</v>
      </c>
    </row>
    <row r="201" spans="1:9" ht="37.5" customHeight="1" thickBot="1" x14ac:dyDescent="0.45">
      <c r="A201" s="120"/>
      <c r="B201" s="29" t="s">
        <v>2</v>
      </c>
      <c r="C201" s="29">
        <f>入力シート!F57</f>
        <v>0</v>
      </c>
      <c r="D201" s="29" t="s">
        <v>49</v>
      </c>
      <c r="E201" s="29"/>
      <c r="F201" s="29" t="s">
        <v>53</v>
      </c>
      <c r="G201" s="30">
        <f>IF(入力シート!B57="注射済票交付","証明書添付",IF(入力シート!B57="登録鑑札交付＋注射済票交付","証明書添付",IF(入力シート!B57="登録鑑札引換交付＋注射済票交付","証明書添付",IF(入力シート!B57="登録鑑札再交付＋注射済票交付","証明書添付",0))))</f>
        <v>0</v>
      </c>
      <c r="H201" s="31" t="s">
        <v>56</v>
      </c>
      <c r="I201" s="32">
        <f>IF(入力シート!B57="注射済票交付","証明書添付",IF(入力シート!B57="登録鑑札交付＋注射済票交付","証明書添付",IF(入力シート!B57="登録鑑札引換交付＋注射済票交付","証明書添付",IF(入力シート!B57="登録鑑札再交付＋注射済票交付","証明書添付",0))))</f>
        <v>0</v>
      </c>
    </row>
  </sheetData>
  <sheetProtection sheet="1" objects="1" scenarios="1"/>
  <mergeCells count="201">
    <mergeCell ref="A14:A17"/>
    <mergeCell ref="D14:D15"/>
    <mergeCell ref="E14:E15"/>
    <mergeCell ref="G15:I15"/>
    <mergeCell ref="A18:A21"/>
    <mergeCell ref="D18:D19"/>
    <mergeCell ref="E18:E19"/>
    <mergeCell ref="G19:I19"/>
    <mergeCell ref="A2:A5"/>
    <mergeCell ref="D2:D3"/>
    <mergeCell ref="E2:E3"/>
    <mergeCell ref="G3:I3"/>
    <mergeCell ref="A6:A9"/>
    <mergeCell ref="D6:D7"/>
    <mergeCell ref="E6:E7"/>
    <mergeCell ref="G7:I7"/>
    <mergeCell ref="A10:A13"/>
    <mergeCell ref="D10:D11"/>
    <mergeCell ref="E10:E11"/>
    <mergeCell ref="G11:I11"/>
    <mergeCell ref="A30:A33"/>
    <mergeCell ref="D30:D31"/>
    <mergeCell ref="E30:E31"/>
    <mergeCell ref="G31:I31"/>
    <mergeCell ref="A34:A37"/>
    <mergeCell ref="D34:D35"/>
    <mergeCell ref="E34:E35"/>
    <mergeCell ref="G35:I35"/>
    <mergeCell ref="A22:A25"/>
    <mergeCell ref="D22:D23"/>
    <mergeCell ref="E22:E23"/>
    <mergeCell ref="G23:I23"/>
    <mergeCell ref="A26:A29"/>
    <mergeCell ref="D26:D27"/>
    <mergeCell ref="E26:E27"/>
    <mergeCell ref="G27:I27"/>
    <mergeCell ref="A46:A49"/>
    <mergeCell ref="D46:D47"/>
    <mergeCell ref="E46:E47"/>
    <mergeCell ref="G47:I47"/>
    <mergeCell ref="A50:A53"/>
    <mergeCell ref="D50:D51"/>
    <mergeCell ref="E50:E51"/>
    <mergeCell ref="G51:I51"/>
    <mergeCell ref="A38:A41"/>
    <mergeCell ref="D38:D39"/>
    <mergeCell ref="E38:E39"/>
    <mergeCell ref="G39:I39"/>
    <mergeCell ref="A42:A45"/>
    <mergeCell ref="D42:D43"/>
    <mergeCell ref="E42:E43"/>
    <mergeCell ref="G43:I43"/>
    <mergeCell ref="A62:A65"/>
    <mergeCell ref="D62:D63"/>
    <mergeCell ref="E62:E63"/>
    <mergeCell ref="G63:I63"/>
    <mergeCell ref="A66:A69"/>
    <mergeCell ref="D66:D67"/>
    <mergeCell ref="E66:E67"/>
    <mergeCell ref="G67:I67"/>
    <mergeCell ref="A54:A57"/>
    <mergeCell ref="D54:D55"/>
    <mergeCell ref="E54:E55"/>
    <mergeCell ref="G55:I55"/>
    <mergeCell ref="A58:A61"/>
    <mergeCell ref="D58:D59"/>
    <mergeCell ref="E58:E59"/>
    <mergeCell ref="G59:I59"/>
    <mergeCell ref="A78:A81"/>
    <mergeCell ref="D78:D79"/>
    <mergeCell ref="E78:E79"/>
    <mergeCell ref="G79:I79"/>
    <mergeCell ref="A82:A85"/>
    <mergeCell ref="D82:D83"/>
    <mergeCell ref="E82:E83"/>
    <mergeCell ref="G83:I83"/>
    <mergeCell ref="A70:A73"/>
    <mergeCell ref="D70:D71"/>
    <mergeCell ref="E70:E71"/>
    <mergeCell ref="G71:I71"/>
    <mergeCell ref="A74:A77"/>
    <mergeCell ref="D74:D75"/>
    <mergeCell ref="E74:E75"/>
    <mergeCell ref="G75:I75"/>
    <mergeCell ref="A94:A97"/>
    <mergeCell ref="D94:D95"/>
    <mergeCell ref="E94:E95"/>
    <mergeCell ref="G95:I95"/>
    <mergeCell ref="A98:A101"/>
    <mergeCell ref="D98:D99"/>
    <mergeCell ref="E98:E99"/>
    <mergeCell ref="G99:I99"/>
    <mergeCell ref="A86:A89"/>
    <mergeCell ref="D86:D87"/>
    <mergeCell ref="E86:E87"/>
    <mergeCell ref="G87:I87"/>
    <mergeCell ref="A90:A93"/>
    <mergeCell ref="D90:D91"/>
    <mergeCell ref="E90:E91"/>
    <mergeCell ref="G91:I91"/>
    <mergeCell ref="A110:A113"/>
    <mergeCell ref="D110:D111"/>
    <mergeCell ref="E110:E111"/>
    <mergeCell ref="G111:I111"/>
    <mergeCell ref="A114:A117"/>
    <mergeCell ref="D114:D115"/>
    <mergeCell ref="E114:E115"/>
    <mergeCell ref="G115:I115"/>
    <mergeCell ref="A102:A105"/>
    <mergeCell ref="D102:D103"/>
    <mergeCell ref="E102:E103"/>
    <mergeCell ref="G103:I103"/>
    <mergeCell ref="A106:A109"/>
    <mergeCell ref="D106:D107"/>
    <mergeCell ref="E106:E107"/>
    <mergeCell ref="G107:I107"/>
    <mergeCell ref="A126:A129"/>
    <mergeCell ref="D126:D127"/>
    <mergeCell ref="E126:E127"/>
    <mergeCell ref="G127:I127"/>
    <mergeCell ref="A130:A133"/>
    <mergeCell ref="D130:D131"/>
    <mergeCell ref="E130:E131"/>
    <mergeCell ref="G131:I131"/>
    <mergeCell ref="A118:A121"/>
    <mergeCell ref="D118:D119"/>
    <mergeCell ref="E118:E119"/>
    <mergeCell ref="G119:I119"/>
    <mergeCell ref="A122:A125"/>
    <mergeCell ref="D122:D123"/>
    <mergeCell ref="E122:E123"/>
    <mergeCell ref="G123:I123"/>
    <mergeCell ref="A142:A145"/>
    <mergeCell ref="D142:D143"/>
    <mergeCell ref="E142:E143"/>
    <mergeCell ref="G143:I143"/>
    <mergeCell ref="A146:A149"/>
    <mergeCell ref="D146:D147"/>
    <mergeCell ref="E146:E147"/>
    <mergeCell ref="G147:I147"/>
    <mergeCell ref="A134:A137"/>
    <mergeCell ref="D134:D135"/>
    <mergeCell ref="E134:E135"/>
    <mergeCell ref="G135:I135"/>
    <mergeCell ref="A138:A141"/>
    <mergeCell ref="D138:D139"/>
    <mergeCell ref="E138:E139"/>
    <mergeCell ref="G139:I139"/>
    <mergeCell ref="A158:A161"/>
    <mergeCell ref="D158:D159"/>
    <mergeCell ref="E158:E159"/>
    <mergeCell ref="G159:I159"/>
    <mergeCell ref="A162:A165"/>
    <mergeCell ref="D162:D163"/>
    <mergeCell ref="E162:E163"/>
    <mergeCell ref="G163:I163"/>
    <mergeCell ref="A150:A153"/>
    <mergeCell ref="D150:D151"/>
    <mergeCell ref="E150:E151"/>
    <mergeCell ref="G151:I151"/>
    <mergeCell ref="A154:A157"/>
    <mergeCell ref="D154:D155"/>
    <mergeCell ref="E154:E155"/>
    <mergeCell ref="G155:I155"/>
    <mergeCell ref="G175:I175"/>
    <mergeCell ref="A178:A181"/>
    <mergeCell ref="D178:D179"/>
    <mergeCell ref="E178:E179"/>
    <mergeCell ref="G179:I179"/>
    <mergeCell ref="A166:A169"/>
    <mergeCell ref="D166:D167"/>
    <mergeCell ref="E166:E167"/>
    <mergeCell ref="G167:I167"/>
    <mergeCell ref="A170:A173"/>
    <mergeCell ref="D170:D171"/>
    <mergeCell ref="E170:E171"/>
    <mergeCell ref="G171:I171"/>
    <mergeCell ref="A1:I1"/>
    <mergeCell ref="A198:A201"/>
    <mergeCell ref="D198:D199"/>
    <mergeCell ref="E198:E199"/>
    <mergeCell ref="G199:I199"/>
    <mergeCell ref="A190:A193"/>
    <mergeCell ref="D190:D191"/>
    <mergeCell ref="E190:E191"/>
    <mergeCell ref="G191:I191"/>
    <mergeCell ref="A194:A197"/>
    <mergeCell ref="D194:D195"/>
    <mergeCell ref="E194:E195"/>
    <mergeCell ref="G195:I195"/>
    <mergeCell ref="A182:A185"/>
    <mergeCell ref="D182:D183"/>
    <mergeCell ref="E182:E183"/>
    <mergeCell ref="G183:I183"/>
    <mergeCell ref="A186:A189"/>
    <mergeCell ref="D186:D187"/>
    <mergeCell ref="E186:E187"/>
    <mergeCell ref="G187:I187"/>
    <mergeCell ref="A174:A177"/>
    <mergeCell ref="D174:D175"/>
    <mergeCell ref="E174:E175"/>
  </mergeCells>
  <phoneticPr fontId="1"/>
  <conditionalFormatting sqref="C2:I201">
    <cfRule type="cellIs" dxfId="0" priority="1" operator="equal">
      <formula>0</formula>
    </cfRule>
  </conditionalFormatting>
  <pageMargins left="0.70866141732283472" right="0.70866141732283472" top="0.55118110236220474" bottom="0.35433070866141736" header="0.31496062992125984" footer="0.31496062992125984"/>
  <pageSetup paperSize="9" scale="69" fitToHeight="0" orientation="portrait" r:id="rId1"/>
  <rowBreaks count="4" manualBreakCount="4">
    <brk id="41" max="16383" man="1"/>
    <brk id="81" max="16383" man="1"/>
    <brk id="121" max="16383" man="1"/>
    <brk id="161"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入力シート</vt:lpstr>
      <vt:lpstr>入力項目説明書</vt:lpstr>
      <vt:lpstr>様式シート(入力不要)</vt:lpstr>
      <vt:lpstr>申請書別紙シート(入力不要)</vt:lpstr>
      <vt:lpstr>'申請書別紙シート(入力不要)'!Print_Area</vt:lpstr>
      <vt:lpstr>'様式シート(入力不要)'!Print_Area</vt:lpstr>
      <vt:lpstr>'申請書別紙シート(入力不要)'!Print_Titles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