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Z:\F2024-020_令和６年度旦過地区計画通知等業務\03_意匠\3-1_検討資料\04.換地割り\"/>
    </mc:Choice>
  </mc:AlternateContent>
  <xr:revisionPtr revIDLastSave="0" documentId="13_ncr:1_{C926129E-5B9A-4C7E-9107-46E3B4F4939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250519_計画通知等業務委託完了時点" sheetId="6" r:id="rId1"/>
    <sheet name="店舗面積(未修正)" sheetId="7" r:id="rId2"/>
  </sheets>
  <definedNames>
    <definedName name="_xlnm.Print_Area" localSheetId="0">'250519_計画通知等業務委託完了時点'!$A$1:$J$20</definedName>
    <definedName name="_xlnm.Print_Area" localSheetId="1">'店舗面積(未修正)'!$A$1:$I$44</definedName>
  </definedName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7" i="7" l="1"/>
  <c r="C44" i="7"/>
  <c r="D5" i="7"/>
  <c r="D42" i="7"/>
  <c r="D33" i="7"/>
  <c r="D15" i="7"/>
  <c r="D12" i="7"/>
  <c r="F17" i="6"/>
  <c r="J18" i="6" l="1"/>
  <c r="I18" i="6"/>
  <c r="H18" i="6"/>
  <c r="G18" i="6"/>
  <c r="B17" i="6"/>
  <c r="F16" i="6"/>
  <c r="B15" i="6"/>
  <c r="B14" i="6"/>
  <c r="B13" i="6"/>
  <c r="E12" i="6"/>
  <c r="B16" i="6" l="1"/>
  <c r="D18" i="6"/>
  <c r="C18" i="6"/>
  <c r="F11" i="6"/>
  <c r="B5" i="6" s="1"/>
  <c r="B18" i="6" l="1"/>
  <c r="F12" i="6"/>
  <c r="F18" i="6" s="1"/>
</calcChain>
</file>

<file path=xl/sharedStrings.xml><?xml version="1.0" encoding="utf-8"?>
<sst xmlns="http://schemas.openxmlformats.org/spreadsheetml/2006/main" count="97" uniqueCount="91">
  <si>
    <t>１F</t>
    <phoneticPr fontId="2"/>
  </si>
  <si>
    <t>２F</t>
  </si>
  <si>
    <t>３F</t>
  </si>
  <si>
    <t>４F</t>
  </si>
  <si>
    <t>ＲF</t>
    <phoneticPr fontId="2"/>
  </si>
  <si>
    <t>階数</t>
    <rPh sb="0" eb="2">
      <t>カイスウ</t>
    </rPh>
    <phoneticPr fontId="2"/>
  </si>
  <si>
    <t>合計</t>
    <rPh sb="0" eb="2">
      <t>ゴウケイ</t>
    </rPh>
    <phoneticPr fontId="2"/>
  </si>
  <si>
    <t>ＰＨ</t>
    <phoneticPr fontId="2"/>
  </si>
  <si>
    <t>１．施工面積
（①～⑥の計）</t>
    <rPh sb="2" eb="6">
      <t>セコウメンセキ</t>
    </rPh>
    <rPh sb="12" eb="13">
      <t>ケイ</t>
    </rPh>
    <phoneticPr fontId="2"/>
  </si>
  <si>
    <t>２．建築基準法床面積
（①～④の計）</t>
    <rPh sb="2" eb="7">
      <t>ケンチクキジュンホウ</t>
    </rPh>
    <rPh sb="7" eb="10">
      <t>ユカメンセキ</t>
    </rPh>
    <rPh sb="16" eb="17">
      <t>ケイ</t>
    </rPh>
    <phoneticPr fontId="2"/>
  </si>
  <si>
    <t>３．区分所有法の仕分け</t>
    <rPh sb="2" eb="4">
      <t>クブン</t>
    </rPh>
    <rPh sb="4" eb="6">
      <t>ショユウ</t>
    </rPh>
    <rPh sb="6" eb="7">
      <t>ホウ</t>
    </rPh>
    <rPh sb="8" eb="10">
      <t>シワ</t>
    </rPh>
    <phoneticPr fontId="2"/>
  </si>
  <si>
    <t>４．補助対象範囲の検討</t>
    <rPh sb="2" eb="6">
      <t>ホジョタイショウ</t>
    </rPh>
    <rPh sb="6" eb="8">
      <t>ハンイ</t>
    </rPh>
    <rPh sb="9" eb="11">
      <t>ケントウ</t>
    </rPh>
    <phoneticPr fontId="2"/>
  </si>
  <si>
    <t>①専有面積</t>
    <rPh sb="1" eb="5">
      <t>センユウメンセキ</t>
    </rPh>
    <phoneticPr fontId="2"/>
  </si>
  <si>
    <t>②＋③共用面積</t>
    <phoneticPr fontId="2"/>
  </si>
  <si>
    <t>④＋⑤＋⑥その他面積</t>
    <rPh sb="7" eb="10">
      <t>タメンセキ</t>
    </rPh>
    <phoneticPr fontId="2"/>
  </si>
  <si>
    <t>②法定共用</t>
    <rPh sb="1" eb="3">
      <t>ホウテイ</t>
    </rPh>
    <phoneticPr fontId="2"/>
  </si>
  <si>
    <t>③規約共用</t>
    <rPh sb="1" eb="5">
      <t>キヤクキョウヨウ</t>
    </rPh>
    <phoneticPr fontId="2"/>
  </si>
  <si>
    <t>⑤屋根あり
　用途なし
（ｴﾝﾄﾗﾝｽ庇下）</t>
    <rPh sb="1" eb="3">
      <t>ヤネ</t>
    </rPh>
    <rPh sb="7" eb="9">
      <t>ヨウト</t>
    </rPh>
    <rPh sb="19" eb="20">
      <t>ヒサシ</t>
    </rPh>
    <rPh sb="20" eb="21">
      <t>シタ</t>
    </rPh>
    <phoneticPr fontId="2"/>
  </si>
  <si>
    <t>④屋根あり
　用途あり
（１Ｆ駐輪場）</t>
    <rPh sb="1" eb="3">
      <t>ヤネ</t>
    </rPh>
    <rPh sb="7" eb="9">
      <t>ヨウト</t>
    </rPh>
    <rPh sb="15" eb="18">
      <t>チュウリンジョウ</t>
    </rPh>
    <phoneticPr fontId="2"/>
  </si>
  <si>
    <t>⑥屋根なし
　用途あり
屋上駐車場
室外機置場</t>
    <rPh sb="1" eb="3">
      <t>ヤネ</t>
    </rPh>
    <rPh sb="7" eb="9">
      <t>ヨウト</t>
    </rPh>
    <rPh sb="12" eb="14">
      <t>オクジョウ</t>
    </rPh>
    <rPh sb="14" eb="17">
      <t>チュウシャジョウ</t>
    </rPh>
    <rPh sb="18" eb="21">
      <t>シツガイキ</t>
    </rPh>
    <rPh sb="21" eb="23">
      <t>オキバ</t>
    </rPh>
    <phoneticPr fontId="2"/>
  </si>
  <si>
    <t>シマ①</t>
    <phoneticPr fontId="2"/>
  </si>
  <si>
    <t>シマ②</t>
    <phoneticPr fontId="2"/>
  </si>
  <si>
    <t>シマ③</t>
    <phoneticPr fontId="2"/>
  </si>
  <si>
    <t>シマ④</t>
    <phoneticPr fontId="2"/>
  </si>
  <si>
    <t>シマ⑤</t>
    <phoneticPr fontId="2"/>
  </si>
  <si>
    <t>シマ⑥</t>
    <phoneticPr fontId="2"/>
  </si>
  <si>
    <t>シマ⑦</t>
    <phoneticPr fontId="2"/>
  </si>
  <si>
    <t>計</t>
    <rPh sb="0" eb="1">
      <t>ケイ</t>
    </rPh>
    <phoneticPr fontId="2"/>
  </si>
  <si>
    <t>レンタブル比
算定用
廊下面積</t>
    <rPh sb="5" eb="6">
      <t>ヒ</t>
    </rPh>
    <rPh sb="7" eb="10">
      <t>サンテイヨウ</t>
    </rPh>
    <rPh sb="11" eb="13">
      <t>ロウカ</t>
    </rPh>
    <rPh sb="13" eb="15">
      <t>メンセキ</t>
    </rPh>
    <phoneticPr fontId="2"/>
  </si>
  <si>
    <t>その他面積</t>
    <rPh sb="2" eb="3">
      <t>タ</t>
    </rPh>
    <rPh sb="3" eb="5">
      <t>メンセキ</t>
    </rPh>
    <phoneticPr fontId="2"/>
  </si>
  <si>
    <t>ブロック</t>
    <phoneticPr fontId="2"/>
  </si>
  <si>
    <t>画地</t>
    <rPh sb="0" eb="2">
      <t>カクチ</t>
    </rPh>
    <phoneticPr fontId="2"/>
  </si>
  <si>
    <t>保留床</t>
    <rPh sb="0" eb="2">
      <t>ホリュウ</t>
    </rPh>
    <rPh sb="2" eb="3">
      <t>ショウ</t>
    </rPh>
    <phoneticPr fontId="2"/>
  </si>
  <si>
    <t>換地</t>
    <rPh sb="0" eb="2">
      <t>カンチ</t>
    </rPh>
    <phoneticPr fontId="2"/>
  </si>
  <si>
    <t>5-1</t>
    <phoneticPr fontId="2"/>
  </si>
  <si>
    <t>5-2</t>
    <phoneticPr fontId="2"/>
  </si>
  <si>
    <t>小計</t>
    <rPh sb="0" eb="1">
      <t>ショウ</t>
    </rPh>
    <rPh sb="1" eb="2">
      <t>ケイ</t>
    </rPh>
    <phoneticPr fontId="2"/>
  </si>
  <si>
    <t>8-1</t>
    <phoneticPr fontId="2"/>
  </si>
  <si>
    <t>8-2</t>
    <phoneticPr fontId="2"/>
  </si>
  <si>
    <t>9-1</t>
    <phoneticPr fontId="2"/>
  </si>
  <si>
    <t>9-2</t>
    <phoneticPr fontId="2"/>
  </si>
  <si>
    <t>10-1</t>
    <phoneticPr fontId="2"/>
  </si>
  <si>
    <t>10-2</t>
    <phoneticPr fontId="2"/>
  </si>
  <si>
    <t>11-1</t>
    <phoneticPr fontId="2"/>
  </si>
  <si>
    <t>11-2</t>
    <phoneticPr fontId="2"/>
  </si>
  <si>
    <t>12-1</t>
    <phoneticPr fontId="2"/>
  </si>
  <si>
    <t>12-2</t>
    <phoneticPr fontId="2"/>
  </si>
  <si>
    <t>14-1</t>
    <phoneticPr fontId="2"/>
  </si>
  <si>
    <t>14-2</t>
    <phoneticPr fontId="2"/>
  </si>
  <si>
    <t>22-1</t>
    <phoneticPr fontId="2"/>
  </si>
  <si>
    <t>22-2</t>
    <phoneticPr fontId="2"/>
  </si>
  <si>
    <t>1階換地床面積表</t>
    <rPh sb="1" eb="2">
      <t>カイ</t>
    </rPh>
    <rPh sb="2" eb="4">
      <t>カンチ</t>
    </rPh>
    <rPh sb="4" eb="7">
      <t>ユカメンセキ</t>
    </rPh>
    <rPh sb="7" eb="8">
      <t>ヒョウ</t>
    </rPh>
    <phoneticPr fontId="2"/>
  </si>
  <si>
    <t>S1</t>
    <phoneticPr fontId="2"/>
  </si>
  <si>
    <t>S2</t>
    <phoneticPr fontId="2"/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</si>
  <si>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</si>
  <si>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</si>
  <si>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</si>
  <si>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</si>
  <si>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</si>
  <si>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</si>
  <si>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</si>
  <si>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</si>
  <si>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</si>
  <si>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</si>
  <si>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</si>
  <si>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</si>
  <si>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</si>
  <si>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</si>
  <si>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</si>
  <si>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</si>
  <si>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</si>
  <si>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</si>
  <si>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</si>
  <si>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</si>
  <si>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</si>
  <si>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</si>
  <si>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</si>
  <si>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</si>
  <si>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</si>
  <si>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</si>
  <si>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S29</t>
  </si>
  <si>
    <t>S30</t>
  </si>
  <si>
    <t>S31</t>
  </si>
  <si>
    <t>S32</t>
  </si>
  <si>
    <t>S33</t>
  </si>
  <si>
    <t>S34</t>
  </si>
  <si>
    <t>番号</t>
    <rPh sb="0" eb="2">
      <t>バンゴウ</t>
    </rPh>
    <phoneticPr fontId="2"/>
  </si>
  <si>
    <t>面積</t>
    <rPh sb="0" eb="2">
      <t>メンセキ</t>
    </rPh>
    <phoneticPr fontId="2"/>
  </si>
  <si>
    <t>2階テナント床面積表</t>
    <rPh sb="1" eb="2">
      <t>カイ</t>
    </rPh>
    <rPh sb="6" eb="9">
      <t>ユカメンセキ</t>
    </rPh>
    <rPh sb="9" eb="10">
      <t>ヒョウ</t>
    </rPh>
    <phoneticPr fontId="2"/>
  </si>
  <si>
    <t>付保留床
関係画地</t>
    <rPh sb="0" eb="1">
      <t>ツ</t>
    </rPh>
    <rPh sb="1" eb="3">
      <t>ホリュウ</t>
    </rPh>
    <rPh sb="3" eb="4">
      <t>ショウ</t>
    </rPh>
    <rPh sb="5" eb="7">
      <t>カンケイ</t>
    </rPh>
    <rPh sb="7" eb="9">
      <t>カクチ</t>
    </rPh>
    <phoneticPr fontId="2"/>
  </si>
  <si>
    <r>
      <t>■立体換地建築物の面積整理</t>
    </r>
    <r>
      <rPr>
        <sz val="11"/>
        <color rgb="FFFF0000"/>
        <rFont val="メイリオ"/>
        <family val="3"/>
        <charset val="128"/>
      </rPr>
      <t>（250424_計画通知等業務委託完了時点）</t>
    </r>
    <rPh sb="1" eb="8">
      <t>リッタイカンチケンチクブツ</t>
    </rPh>
    <rPh sb="9" eb="13">
      <t>メンセキセイリ</t>
    </rPh>
    <rPh sb="21" eb="23">
      <t>ケイカク</t>
    </rPh>
    <rPh sb="23" eb="25">
      <t>ツウチ</t>
    </rPh>
    <rPh sb="25" eb="26">
      <t>トウ</t>
    </rPh>
    <rPh sb="26" eb="28">
      <t>ギョウム</t>
    </rPh>
    <rPh sb="28" eb="30">
      <t>イタク</t>
    </rPh>
    <rPh sb="30" eb="32">
      <t>カンリョウ</t>
    </rPh>
    <rPh sb="32" eb="34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</si>
</sst>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;[Red]\-#,##0.00\ "/>
    <numFmt numFmtId="177" formatCode="#,###.##&quot;㎥&quot;"/>
    <numFmt numFmtId="178" formatCode="#,###.00&quot;㎥&quot;"/>
  </numFmts>
  <fonts count="8" x14ac:knownFonts="1">
    <font>
      <sz val="11"/>
      <color theme="1"/>
      <name val="メイリオ"/>
      <family val="2"/>
      <charset val="128"/>
    </font>
    <font>
      <sz val="11"/>
      <color theme="1"/>
      <name val="メイリオ"/>
      <family val="2"/>
      <charset val="128"/>
    </font>
    <font>
      <sz val="6"/>
      <name val="メイリオ"/>
      <family val="2"/>
      <charset val="128"/>
    </font>
    <font>
      <sz val="11"/>
      <name val="メイリオ"/>
      <family val="2"/>
      <charset val="128"/>
    </font>
    <font>
      <sz val="1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0"/>
      <color theme="1"/>
      <name val="メイリオ"/>
      <family val="2"/>
      <charset val="128"/>
    </font>
    <font>
      <sz val="10"/>
      <color theme="1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99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176" fontId="4" fillId="0" borderId="1" xfId="1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1" applyNumberFormat="1" applyFont="1" applyFill="1" applyBorder="1">
      <alignment vertical="center"/>
    </xf>
    <xf numFmtId="0" fontId="4" fillId="0" borderId="3" xfId="0" applyFont="1" applyBorder="1" applyAlignment="1">
      <alignment horizontal="center" vertical="center"/>
    </xf>
    <xf numFmtId="176" fontId="4" fillId="0" borderId="3" xfId="1" applyNumberFormat="1" applyFont="1" applyBorder="1">
      <alignment vertical="center"/>
    </xf>
    <xf numFmtId="176" fontId="4" fillId="0" borderId="2" xfId="1" applyNumberFormat="1" applyFont="1" applyBorder="1">
      <alignment vertical="center"/>
    </xf>
    <xf numFmtId="176" fontId="4" fillId="0" borderId="0" xfId="1" applyNumberFormat="1" applyFont="1" applyFill="1" applyBorder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76" fontId="4" fillId="4" borderId="1" xfId="1" applyNumberFormat="1" applyFont="1" applyFill="1" applyBorder="1" applyAlignment="1">
      <alignment horizontal="right" vertical="center"/>
    </xf>
    <xf numFmtId="176" fontId="4" fillId="3" borderId="1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76" fontId="4" fillId="4" borderId="2" xfId="1" applyNumberFormat="1" applyFont="1" applyFill="1" applyBorder="1" applyAlignment="1">
      <alignment horizontal="right" vertical="center"/>
    </xf>
    <xf numFmtId="176" fontId="4" fillId="3" borderId="2" xfId="1" applyNumberFormat="1" applyFont="1" applyFill="1" applyBorder="1" applyAlignment="1">
      <alignment horizontal="right" vertical="center"/>
    </xf>
    <xf numFmtId="176" fontId="4" fillId="4" borderId="3" xfId="1" applyNumberFormat="1" applyFont="1" applyFill="1" applyBorder="1">
      <alignment vertical="center"/>
    </xf>
    <xf numFmtId="176" fontId="4" fillId="3" borderId="3" xfId="1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176" fontId="4" fillId="6" borderId="1" xfId="0" applyNumberFormat="1" applyFont="1" applyFill="1" applyBorder="1" applyAlignment="1">
      <alignment horizontal="right" vertical="center"/>
    </xf>
    <xf numFmtId="176" fontId="4" fillId="6" borderId="2" xfId="0" applyNumberFormat="1" applyFont="1" applyFill="1" applyBorder="1" applyAlignment="1">
      <alignment horizontal="right" vertical="center"/>
    </xf>
    <xf numFmtId="176" fontId="4" fillId="6" borderId="3" xfId="0" applyNumberFormat="1" applyFont="1" applyFill="1" applyBorder="1">
      <alignment vertical="center"/>
    </xf>
    <xf numFmtId="176" fontId="4" fillId="5" borderId="1" xfId="1" applyNumberFormat="1" applyFont="1" applyFill="1" applyBorder="1" applyAlignment="1">
      <alignment horizontal="right" vertical="center"/>
    </xf>
    <xf numFmtId="176" fontId="4" fillId="5" borderId="2" xfId="1" applyNumberFormat="1" applyFont="1" applyFill="1" applyBorder="1" applyAlignment="1">
      <alignment horizontal="right" vertical="center"/>
    </xf>
    <xf numFmtId="176" fontId="4" fillId="5" borderId="3" xfId="1" applyNumberFormat="1" applyFont="1" applyFill="1" applyBorder="1">
      <alignment vertical="center"/>
    </xf>
    <xf numFmtId="176" fontId="4" fillId="0" borderId="0" xfId="0" applyNumberFormat="1" applyFont="1">
      <alignment vertical="center"/>
    </xf>
    <xf numFmtId="0" fontId="4" fillId="2" borderId="17" xfId="0" applyFont="1" applyFill="1" applyBorder="1" applyAlignment="1">
      <alignment horizontal="left" vertical="center"/>
    </xf>
    <xf numFmtId="176" fontId="4" fillId="2" borderId="17" xfId="1" applyNumberFormat="1" applyFont="1" applyFill="1" applyBorder="1" applyAlignment="1">
      <alignment horizontal="right" vertical="center"/>
    </xf>
    <xf numFmtId="0" fontId="4" fillId="2" borderId="18" xfId="0" applyFont="1" applyFill="1" applyBorder="1" applyAlignment="1">
      <alignment horizontal="left" vertical="center"/>
    </xf>
    <xf numFmtId="176" fontId="4" fillId="2" borderId="18" xfId="1" applyNumberFormat="1" applyFont="1" applyFill="1" applyBorder="1" applyAlignment="1">
      <alignment horizontal="right" vertical="center"/>
    </xf>
    <xf numFmtId="176" fontId="4" fillId="2" borderId="19" xfId="1" applyNumberFormat="1" applyFont="1" applyFill="1" applyBorder="1" applyAlignment="1">
      <alignment horizontal="left" vertical="center"/>
    </xf>
    <xf numFmtId="176" fontId="4" fillId="2" borderId="19" xfId="1" applyNumberFormat="1" applyFont="1" applyFill="1" applyBorder="1" applyAlignment="1">
      <alignment horizontal="right" vertical="center"/>
    </xf>
    <xf numFmtId="176" fontId="4" fillId="7" borderId="3" xfId="1" applyNumberFormat="1" applyFont="1" applyFill="1" applyBorder="1">
      <alignment vertical="center"/>
    </xf>
    <xf numFmtId="176" fontId="4" fillId="7" borderId="3" xfId="1" applyNumberFormat="1" applyFont="1" applyFill="1" applyBorder="1" applyAlignment="1">
      <alignment horizontal="right" vertical="center"/>
    </xf>
    <xf numFmtId="176" fontId="4" fillId="7" borderId="1" xfId="1" applyNumberFormat="1" applyFont="1" applyFill="1" applyBorder="1" applyAlignment="1">
      <alignment horizontal="right" vertical="center"/>
    </xf>
    <xf numFmtId="176" fontId="4" fillId="7" borderId="2" xfId="1" applyNumberFormat="1" applyFont="1" applyFill="1" applyBorder="1" applyAlignment="1">
      <alignment horizontal="right" vertical="center"/>
    </xf>
    <xf numFmtId="0" fontId="4" fillId="7" borderId="1" xfId="0" applyFont="1" applyFill="1" applyBorder="1" applyAlignment="1">
      <alignment horizontal="center" vertical="center"/>
    </xf>
    <xf numFmtId="176" fontId="5" fillId="7" borderId="12" xfId="1" applyNumberFormat="1" applyFont="1" applyFill="1" applyBorder="1" applyAlignment="1">
      <alignment horizontal="center" vertical="top"/>
    </xf>
    <xf numFmtId="177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178" fontId="0" fillId="0" borderId="0" xfId="0" applyNumberFormat="1">
      <alignment vertical="center"/>
    </xf>
    <xf numFmtId="0" fontId="6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177" fontId="7" fillId="0" borderId="30" xfId="0" applyNumberFormat="1" applyFont="1" applyBorder="1" applyAlignment="1">
      <alignment horizontal="center" vertical="center" wrapText="1"/>
    </xf>
    <xf numFmtId="177" fontId="7" fillId="0" borderId="31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right" vertical="center"/>
    </xf>
    <xf numFmtId="177" fontId="7" fillId="0" borderId="21" xfId="0" applyNumberFormat="1" applyFont="1" applyBorder="1">
      <alignment vertical="center"/>
    </xf>
    <xf numFmtId="177" fontId="7" fillId="0" borderId="22" xfId="0" applyNumberFormat="1" applyFont="1" applyBorder="1">
      <alignment vertical="center"/>
    </xf>
    <xf numFmtId="0" fontId="7" fillId="0" borderId="24" xfId="0" applyFont="1" applyBorder="1" applyAlignment="1">
      <alignment horizontal="right" vertical="center"/>
    </xf>
    <xf numFmtId="177" fontId="7" fillId="0" borderId="24" xfId="0" applyNumberFormat="1" applyFont="1" applyBorder="1">
      <alignment vertical="center"/>
    </xf>
    <xf numFmtId="177" fontId="7" fillId="0" borderId="25" xfId="0" applyNumberFormat="1" applyFont="1" applyBorder="1">
      <alignment vertical="center"/>
    </xf>
    <xf numFmtId="49" fontId="7" fillId="0" borderId="27" xfId="0" applyNumberFormat="1" applyFont="1" applyBorder="1" applyAlignment="1">
      <alignment horizontal="right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right" vertical="center"/>
    </xf>
    <xf numFmtId="177" fontId="7" fillId="0" borderId="36" xfId="0" applyNumberFormat="1" applyFont="1" applyBorder="1">
      <alignment vertical="center"/>
    </xf>
    <xf numFmtId="177" fontId="7" fillId="0" borderId="37" xfId="0" applyNumberFormat="1" applyFont="1" applyBorder="1">
      <alignment vertical="center"/>
    </xf>
    <xf numFmtId="49" fontId="7" fillId="0" borderId="24" xfId="0" applyNumberFormat="1" applyFont="1" applyBorder="1" applyAlignment="1">
      <alignment horizontal="right" vertical="center"/>
    </xf>
    <xf numFmtId="49" fontId="7" fillId="0" borderId="33" xfId="0" applyNumberFormat="1" applyFont="1" applyBorder="1" applyAlignment="1">
      <alignment horizontal="right" vertical="center"/>
    </xf>
    <xf numFmtId="177" fontId="7" fillId="0" borderId="33" xfId="0" applyNumberFormat="1" applyFont="1" applyBorder="1">
      <alignment vertical="center"/>
    </xf>
    <xf numFmtId="177" fontId="7" fillId="0" borderId="34" xfId="0" applyNumberFormat="1" applyFont="1" applyBorder="1">
      <alignment vertical="center"/>
    </xf>
    <xf numFmtId="49" fontId="7" fillId="0" borderId="39" xfId="0" applyNumberFormat="1" applyFont="1" applyBorder="1" applyAlignment="1">
      <alignment horizontal="right" vertical="center"/>
    </xf>
    <xf numFmtId="49" fontId="7" fillId="0" borderId="21" xfId="0" applyNumberFormat="1" applyFont="1" applyBorder="1" applyAlignment="1">
      <alignment horizontal="right" vertical="center"/>
    </xf>
    <xf numFmtId="178" fontId="7" fillId="0" borderId="24" xfId="0" applyNumberFormat="1" applyFont="1" applyBorder="1">
      <alignment vertical="center"/>
    </xf>
    <xf numFmtId="178" fontId="7" fillId="0" borderId="25" xfId="0" applyNumberFormat="1" applyFont="1" applyBorder="1">
      <alignment vertical="center"/>
    </xf>
    <xf numFmtId="178" fontId="7" fillId="0" borderId="21" xfId="0" applyNumberFormat="1" applyFont="1" applyBorder="1">
      <alignment vertical="center"/>
    </xf>
    <xf numFmtId="178" fontId="7" fillId="0" borderId="22" xfId="0" applyNumberFormat="1" applyFont="1" applyBorder="1">
      <alignment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right" vertical="center"/>
    </xf>
    <xf numFmtId="178" fontId="7" fillId="0" borderId="30" xfId="0" applyNumberFormat="1" applyFont="1" applyBorder="1">
      <alignment vertical="center"/>
    </xf>
    <xf numFmtId="178" fontId="7" fillId="0" borderId="31" xfId="0" applyNumberFormat="1" applyFont="1" applyBorder="1">
      <alignment vertical="center"/>
    </xf>
    <xf numFmtId="0" fontId="7" fillId="0" borderId="41" xfId="0" applyFont="1" applyBorder="1">
      <alignment vertical="center"/>
    </xf>
    <xf numFmtId="0" fontId="0" fillId="0" borderId="0" xfId="0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78" fontId="7" fillId="0" borderId="34" xfId="0" applyNumberFormat="1" applyFont="1" applyBorder="1">
      <alignment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78" fontId="7" fillId="0" borderId="40" xfId="0" applyNumberFormat="1" applyFont="1" applyBorder="1">
      <alignment vertical="center"/>
    </xf>
    <xf numFmtId="0" fontId="0" fillId="0" borderId="41" xfId="0" applyBorder="1" applyAlignment="1">
      <alignment horizontal="center" vertical="center"/>
    </xf>
    <xf numFmtId="178" fontId="7" fillId="0" borderId="43" xfId="0" applyNumberFormat="1" applyFont="1" applyBorder="1">
      <alignment vertical="center"/>
    </xf>
    <xf numFmtId="176" fontId="4" fillId="2" borderId="13" xfId="1" applyNumberFormat="1" applyFont="1" applyFill="1" applyBorder="1" applyAlignment="1">
      <alignment horizontal="right" vertical="center"/>
    </xf>
    <xf numFmtId="176" fontId="4" fillId="2" borderId="14" xfId="1" applyNumberFormat="1" applyFont="1" applyFill="1" applyBorder="1" applyAlignment="1">
      <alignment horizontal="right" vertical="center"/>
    </xf>
    <xf numFmtId="176" fontId="4" fillId="2" borderId="15" xfId="1" applyNumberFormat="1" applyFont="1" applyFill="1" applyBorder="1" applyAlignment="1">
      <alignment horizontal="right" vertical="center"/>
    </xf>
    <xf numFmtId="176" fontId="4" fillId="2" borderId="16" xfId="1" applyNumberFormat="1" applyFont="1" applyFill="1" applyBorder="1" applyAlignment="1">
      <alignment horizontal="right" vertical="center"/>
    </xf>
    <xf numFmtId="176" fontId="5" fillId="7" borderId="12" xfId="1" applyNumberFormat="1" applyFont="1" applyFill="1" applyBorder="1" applyAlignment="1">
      <alignment horizontal="center" vertical="top"/>
    </xf>
    <xf numFmtId="176" fontId="5" fillId="7" borderId="3" xfId="1" applyNumberFormat="1" applyFont="1" applyFill="1" applyBorder="1" applyAlignment="1">
      <alignment horizontal="center" vertical="top"/>
    </xf>
    <xf numFmtId="176" fontId="4" fillId="7" borderId="11" xfId="1" applyNumberFormat="1" applyFont="1" applyFill="1" applyBorder="1" applyAlignment="1">
      <alignment horizontal="center"/>
    </xf>
    <xf numFmtId="176" fontId="4" fillId="7" borderId="12" xfId="1" applyNumberFormat="1" applyFont="1" applyFill="1" applyBorder="1" applyAlignment="1">
      <alignment horizontal="center"/>
    </xf>
    <xf numFmtId="176" fontId="4" fillId="2" borderId="8" xfId="1" applyNumberFormat="1" applyFont="1" applyFill="1" applyBorder="1" applyAlignment="1">
      <alignment horizontal="right" vertical="center"/>
    </xf>
    <xf numFmtId="176" fontId="4" fillId="2" borderId="10" xfId="1" applyNumberFormat="1" applyFont="1" applyFill="1" applyBorder="1" applyAlignment="1">
      <alignment horizontal="right" vertical="center"/>
    </xf>
    <xf numFmtId="176" fontId="4" fillId="5" borderId="11" xfId="1" applyNumberFormat="1" applyFont="1" applyFill="1" applyBorder="1" applyAlignment="1">
      <alignment horizontal="right" vertical="center"/>
    </xf>
    <xf numFmtId="176" fontId="4" fillId="5" borderId="12" xfId="1" applyNumberFormat="1" applyFont="1" applyFill="1" applyBorder="1" applyAlignment="1">
      <alignment horizontal="right" vertical="center"/>
    </xf>
    <xf numFmtId="176" fontId="4" fillId="5" borderId="3" xfId="1" applyNumberFormat="1" applyFont="1" applyFill="1" applyBorder="1" applyAlignment="1">
      <alignment horizontal="right" vertical="center"/>
    </xf>
    <xf numFmtId="0" fontId="4" fillId="6" borderId="11" xfId="0" applyFont="1" applyFill="1" applyBorder="1" applyAlignment="1">
      <alignment horizontal="right" vertical="center" wrapText="1"/>
    </xf>
    <xf numFmtId="0" fontId="4" fillId="6" borderId="12" xfId="0" applyFont="1" applyFill="1" applyBorder="1" applyAlignment="1">
      <alignment horizontal="right" vertical="center" wrapText="1"/>
    </xf>
    <xf numFmtId="0" fontId="4" fillId="6" borderId="3" xfId="0" applyFont="1" applyFill="1" applyBorder="1" applyAlignment="1">
      <alignment horizontal="right" vertical="center" wrapText="1"/>
    </xf>
    <xf numFmtId="0" fontId="4" fillId="7" borderId="11" xfId="0" applyFont="1" applyFill="1" applyBorder="1" applyAlignment="1">
      <alignment horizontal="center" wrapText="1"/>
    </xf>
    <xf numFmtId="0" fontId="4" fillId="7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11" xfId="1" applyNumberFormat="1" applyFont="1" applyBorder="1" applyAlignment="1">
      <alignment horizontal="right" vertical="center"/>
    </xf>
    <xf numFmtId="176" fontId="4" fillId="0" borderId="12" xfId="1" applyNumberFormat="1" applyFont="1" applyBorder="1" applyAlignment="1">
      <alignment horizontal="right" vertical="center"/>
    </xf>
    <xf numFmtId="176" fontId="4" fillId="0" borderId="3" xfId="1" applyNumberFormat="1" applyFont="1" applyBorder="1" applyAlignment="1">
      <alignment horizontal="right" vertical="center"/>
    </xf>
    <xf numFmtId="176" fontId="4" fillId="4" borderId="11" xfId="1" applyNumberFormat="1" applyFont="1" applyFill="1" applyBorder="1" applyAlignment="1">
      <alignment horizontal="right" vertical="center"/>
    </xf>
    <xf numFmtId="176" fontId="4" fillId="4" borderId="12" xfId="1" applyNumberFormat="1" applyFont="1" applyFill="1" applyBorder="1" applyAlignment="1">
      <alignment horizontal="right" vertical="center"/>
    </xf>
    <xf numFmtId="176" fontId="4" fillId="4" borderId="3" xfId="1" applyNumberFormat="1" applyFont="1" applyFill="1" applyBorder="1" applyAlignment="1">
      <alignment horizontal="right" vertical="center"/>
    </xf>
    <xf numFmtId="176" fontId="4" fillId="3" borderId="11" xfId="1" applyNumberFormat="1" applyFont="1" applyFill="1" applyBorder="1" applyAlignment="1">
      <alignment horizontal="right" vertical="center"/>
    </xf>
    <xf numFmtId="176" fontId="4" fillId="3" borderId="12" xfId="1" applyNumberFormat="1" applyFont="1" applyFill="1" applyBorder="1" applyAlignment="1">
      <alignment horizontal="right" vertical="center"/>
    </xf>
    <xf numFmtId="176" fontId="4" fillId="3" borderId="3" xfId="1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7" fillId="0" borderId="27" xfId="0" applyNumberFormat="1" applyFont="1" applyBorder="1" applyAlignment="1">
      <alignment horizontal="right" vertical="center"/>
    </xf>
    <xf numFmtId="177" fontId="7" fillId="0" borderId="28" xfId="0" applyNumberFormat="1" applyFont="1" applyBorder="1" applyAlignment="1">
      <alignment horizontal="right" vertical="center"/>
    </xf>
    <xf numFmtId="0" fontId="7" fillId="0" borderId="2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177" fontId="7" fillId="0" borderId="42" xfId="0" applyNumberFormat="1" applyFont="1" applyBorder="1" applyAlignment="1">
      <alignment horizontal="right" vertical="center"/>
    </xf>
    <xf numFmtId="177" fontId="7" fillId="0" borderId="43" xfId="0" applyNumberFormat="1" applyFont="1" applyBorder="1" applyAlignment="1">
      <alignment horizontal="right" vertical="center"/>
    </xf>
    <xf numFmtId="0" fontId="7" fillId="0" borderId="32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177" fontId="7" fillId="0" borderId="39" xfId="0" applyNumberFormat="1" applyFont="1" applyBorder="1" applyAlignment="1">
      <alignment horizontal="right" vertical="center"/>
    </xf>
    <xf numFmtId="177" fontId="7" fillId="0" borderId="40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18</xdr:row>
      <xdr:rowOff>1</xdr:rowOff>
    </xdr:from>
    <xdr:to>
      <xdr:col>8</xdr:col>
      <xdr:colOff>0</xdr:colOff>
      <xdr:row>19</xdr:row>
      <xdr:rowOff>1</xdr:rowOff>
    </xdr:to>
    <xdr:sp textlink="">
      <xdr:nvSpPr>
        <xdr:cNvPr id="2" name="左右矢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486275" y="9925051"/>
          <a:ext cx="6762750" cy="628650"/>
        </a:xfrm>
        <a:prstGeom prst="leftRightArrow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建築基準法床面積</a:t>
          </a:r>
        </a:p>
      </xdr:txBody>
    </xdr:sp>
    <xdr:clientData/>
  </xdr:twoCellAnchor>
  <xdr:twoCellAnchor>
    <xdr:from>
      <xdr:col>3</xdr:col>
      <xdr:colOff>0</xdr:colOff>
      <xdr:row>19</xdr:row>
      <xdr:rowOff>0</xdr:rowOff>
    </xdr:from>
    <xdr:to>
      <xdr:col>10</xdr:col>
      <xdr:colOff>0</xdr:colOff>
      <xdr:row>19</xdr:row>
      <xdr:rowOff>625928</xdr:rowOff>
    </xdr:to>
    <xdr:sp textlink="">
      <xdr:nvSpPr>
        <xdr:cNvPr id="3" name="左右矢印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4486275" y="10553700"/>
          <a:ext cx="9467850" cy="625928"/>
        </a:xfrm>
        <a:prstGeom prst="leftRightArrow">
          <a:avLst/>
        </a:prstGeom>
        <a:solidFill>
          <a:srgbClr val="CC99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補助対象施工面積</a:t>
          </a:r>
        </a:p>
      </xdr:txBody>
    </xdr:sp>
    <xdr:clientData/>
  </xdr:twoCellAnchor>
  <xdr:twoCellAnchor>
    <xdr:from>
      <xdr:col>9</xdr:col>
      <xdr:colOff>231321</xdr:colOff>
      <xdr:row>3</xdr:row>
      <xdr:rowOff>489856</xdr:rowOff>
    </xdr:from>
    <xdr:to>
      <xdr:col>9</xdr:col>
      <xdr:colOff>1129393</xdr:colOff>
      <xdr:row>3</xdr:row>
      <xdr:rowOff>1006927</xdr:rowOff>
    </xdr:to>
    <xdr:sp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832896" y="1432831"/>
          <a:ext cx="898072" cy="517071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0"/>
  <sheetViews>
    <sheetView tabSelected="1" view="pageBreakPreview" topLeftCell="A5" zoomScaleSheetLayoutView="100" workbookViewId="0">
      <selection activeCell="G13" sqref="G13"/>
    </sheetView>
  </sheetViews>
  <sheetFormatPr defaultColWidth="15.77734375" defaultRowHeight="50.1" customHeight="1" x14ac:dyDescent="0.45"/>
  <cols>
    <col min="1" max="2" width="15.77734375" style="2"/>
    <col min="3" max="3" width="20.77734375" style="9" customWidth="1"/>
    <col min="4" max="16384" width="15.77734375" style="9"/>
  </cols>
  <sheetData>
    <row r="1" spans="1:12" ht="24.95" customHeight="1" x14ac:dyDescent="0.45">
      <c r="A1" s="8" t="s">
        <v>90</v>
      </c>
      <c r="B1" s="8"/>
      <c r="C1" s="8"/>
      <c r="D1" s="8"/>
      <c r="E1" s="8"/>
      <c r="F1" s="8"/>
      <c r="G1" s="10"/>
      <c r="H1" s="10"/>
      <c r="I1" s="10"/>
    </row>
    <row r="2" spans="1:12" ht="24.95" customHeight="1" x14ac:dyDescent="0.45">
      <c r="A2" s="115" t="s">
        <v>5</v>
      </c>
      <c r="B2" s="116" t="s">
        <v>8</v>
      </c>
      <c r="C2" s="117" t="s">
        <v>9</v>
      </c>
      <c r="D2" s="120" t="s">
        <v>10</v>
      </c>
      <c r="E2" s="121"/>
      <c r="F2" s="121"/>
      <c r="G2" s="122"/>
      <c r="H2" s="115" t="s">
        <v>11</v>
      </c>
      <c r="I2" s="115"/>
      <c r="J2" s="115"/>
    </row>
    <row r="3" spans="1:12" ht="24.95" customHeight="1" x14ac:dyDescent="0.45">
      <c r="A3" s="115"/>
      <c r="B3" s="116"/>
      <c r="C3" s="118"/>
      <c r="D3" s="123" t="s">
        <v>12</v>
      </c>
      <c r="E3" s="124"/>
      <c r="F3" s="115" t="s">
        <v>13</v>
      </c>
      <c r="G3" s="115"/>
      <c r="H3" s="127" t="s">
        <v>14</v>
      </c>
      <c r="I3" s="127"/>
      <c r="J3" s="127"/>
    </row>
    <row r="4" spans="1:12" ht="80.099999999999994" customHeight="1" x14ac:dyDescent="0.45">
      <c r="A4" s="115"/>
      <c r="B4" s="116"/>
      <c r="C4" s="119"/>
      <c r="D4" s="125"/>
      <c r="E4" s="126"/>
      <c r="F4" s="40" t="s">
        <v>15</v>
      </c>
      <c r="G4" s="11" t="s">
        <v>16</v>
      </c>
      <c r="H4" s="12" t="s">
        <v>18</v>
      </c>
      <c r="I4" s="13" t="s">
        <v>17</v>
      </c>
      <c r="J4" s="22" t="s">
        <v>19</v>
      </c>
    </row>
    <row r="5" spans="1:12" ht="39.950000000000003" customHeight="1" x14ac:dyDescent="0.45">
      <c r="A5" s="103" t="s">
        <v>0</v>
      </c>
      <c r="B5" s="106">
        <f>SUM(E5:J11)</f>
        <v>2551.14</v>
      </c>
      <c r="C5" s="106">
        <v>2492.2399999999998</v>
      </c>
      <c r="D5" s="30" t="s">
        <v>20</v>
      </c>
      <c r="E5" s="31">
        <v>128.38</v>
      </c>
      <c r="F5" s="101" t="s">
        <v>28</v>
      </c>
      <c r="G5" s="109">
        <v>85.19</v>
      </c>
      <c r="H5" s="112">
        <v>71.77</v>
      </c>
      <c r="I5" s="95">
        <v>58.9</v>
      </c>
      <c r="J5" s="98"/>
    </row>
    <row r="6" spans="1:12" ht="39.950000000000003" customHeight="1" x14ac:dyDescent="0.45">
      <c r="A6" s="104"/>
      <c r="B6" s="107"/>
      <c r="C6" s="107"/>
      <c r="D6" s="32" t="s">
        <v>21</v>
      </c>
      <c r="E6" s="33">
        <v>50.92</v>
      </c>
      <c r="F6" s="102"/>
      <c r="G6" s="110"/>
      <c r="H6" s="113"/>
      <c r="I6" s="96"/>
      <c r="J6" s="99"/>
    </row>
    <row r="7" spans="1:12" ht="39.950000000000003" customHeight="1" x14ac:dyDescent="0.45">
      <c r="A7" s="104"/>
      <c r="B7" s="107"/>
      <c r="C7" s="107"/>
      <c r="D7" s="32" t="s">
        <v>22</v>
      </c>
      <c r="E7" s="33">
        <v>124.29</v>
      </c>
      <c r="F7" s="89">
        <v>677.87</v>
      </c>
      <c r="G7" s="110"/>
      <c r="H7" s="113"/>
      <c r="I7" s="96"/>
      <c r="J7" s="99"/>
    </row>
    <row r="8" spans="1:12" ht="39.950000000000003" customHeight="1" x14ac:dyDescent="0.45">
      <c r="A8" s="104"/>
      <c r="B8" s="107"/>
      <c r="C8" s="107"/>
      <c r="D8" s="32" t="s">
        <v>23</v>
      </c>
      <c r="E8" s="33">
        <v>46.19</v>
      </c>
      <c r="F8" s="90"/>
      <c r="G8" s="110"/>
      <c r="H8" s="113"/>
      <c r="I8" s="96"/>
      <c r="J8" s="99"/>
    </row>
    <row r="9" spans="1:12" ht="39.950000000000003" customHeight="1" x14ac:dyDescent="0.45">
      <c r="A9" s="104"/>
      <c r="B9" s="107"/>
      <c r="C9" s="107"/>
      <c r="D9" s="32" t="s">
        <v>24</v>
      </c>
      <c r="E9" s="33">
        <v>251.69</v>
      </c>
      <c r="F9" s="91" t="s">
        <v>29</v>
      </c>
      <c r="G9" s="110"/>
      <c r="H9" s="113"/>
      <c r="I9" s="96"/>
      <c r="J9" s="99"/>
      <c r="L9" s="29"/>
    </row>
    <row r="10" spans="1:12" ht="39.950000000000003" customHeight="1" x14ac:dyDescent="0.45">
      <c r="A10" s="104"/>
      <c r="B10" s="107"/>
      <c r="C10" s="107"/>
      <c r="D10" s="32" t="s">
        <v>25</v>
      </c>
      <c r="E10" s="33">
        <v>215.69</v>
      </c>
      <c r="F10" s="92"/>
      <c r="G10" s="110"/>
      <c r="H10" s="113"/>
      <c r="I10" s="96"/>
      <c r="J10" s="99"/>
    </row>
    <row r="11" spans="1:12" ht="39.950000000000003" customHeight="1" x14ac:dyDescent="0.45">
      <c r="A11" s="104"/>
      <c r="B11" s="107"/>
      <c r="C11" s="107"/>
      <c r="D11" s="32" t="s">
        <v>26</v>
      </c>
      <c r="E11" s="33">
        <v>217.01</v>
      </c>
      <c r="F11" s="41">
        <f>(C5-E12-G5-H5)-F7</f>
        <v>623.23999999999967</v>
      </c>
      <c r="G11" s="110"/>
      <c r="H11" s="113"/>
      <c r="I11" s="96"/>
      <c r="J11" s="99"/>
    </row>
    <row r="12" spans="1:12" ht="39.950000000000003" customHeight="1" x14ac:dyDescent="0.45">
      <c r="A12" s="105"/>
      <c r="B12" s="108"/>
      <c r="C12" s="108"/>
      <c r="D12" s="34" t="s">
        <v>27</v>
      </c>
      <c r="E12" s="35">
        <f>SUM(E5:E11)</f>
        <v>1034.17</v>
      </c>
      <c r="F12" s="37">
        <f>SUM(F5:F11)</f>
        <v>1301.1099999999997</v>
      </c>
      <c r="G12" s="111"/>
      <c r="H12" s="114"/>
      <c r="I12" s="97"/>
      <c r="J12" s="100"/>
      <c r="K12" s="29"/>
    </row>
    <row r="13" spans="1:12" ht="45" customHeight="1" x14ac:dyDescent="0.45">
      <c r="A13" s="21" t="s">
        <v>1</v>
      </c>
      <c r="B13" s="1">
        <f t="shared" ref="B13:B17" si="0">SUM(D13:J13)</f>
        <v>2355.9299999999998</v>
      </c>
      <c r="C13" s="1">
        <v>2268.73</v>
      </c>
      <c r="D13" s="93">
        <v>1478.8</v>
      </c>
      <c r="E13" s="94"/>
      <c r="F13" s="38">
        <v>745.62</v>
      </c>
      <c r="G13" s="14">
        <v>44.31</v>
      </c>
      <c r="H13" s="15"/>
      <c r="I13" s="26">
        <v>5.2</v>
      </c>
      <c r="J13" s="23">
        <v>82</v>
      </c>
    </row>
    <row r="14" spans="1:12" ht="45" customHeight="1" x14ac:dyDescent="0.45">
      <c r="A14" s="21" t="s">
        <v>2</v>
      </c>
      <c r="B14" s="1">
        <f t="shared" si="0"/>
        <v>2338.19</v>
      </c>
      <c r="C14" s="1">
        <v>1683.07</v>
      </c>
      <c r="D14" s="93">
        <v>1491.35</v>
      </c>
      <c r="E14" s="94"/>
      <c r="F14" s="38">
        <v>119.72</v>
      </c>
      <c r="G14" s="14"/>
      <c r="H14" s="15">
        <v>72</v>
      </c>
      <c r="I14" s="26"/>
      <c r="J14" s="23">
        <v>655.12</v>
      </c>
    </row>
    <row r="15" spans="1:12" ht="45" customHeight="1" x14ac:dyDescent="0.45">
      <c r="A15" s="21" t="s">
        <v>3</v>
      </c>
      <c r="B15" s="1">
        <f t="shared" si="0"/>
        <v>1843.44</v>
      </c>
      <c r="C15" s="1">
        <v>1743.05</v>
      </c>
      <c r="D15" s="93">
        <v>1626.72</v>
      </c>
      <c r="E15" s="94"/>
      <c r="F15" s="38">
        <v>116.33</v>
      </c>
      <c r="G15" s="14"/>
      <c r="H15" s="15"/>
      <c r="I15" s="26"/>
      <c r="J15" s="23">
        <v>100.39</v>
      </c>
    </row>
    <row r="16" spans="1:12" ht="45" customHeight="1" x14ac:dyDescent="0.45">
      <c r="A16" s="21" t="s">
        <v>4</v>
      </c>
      <c r="B16" s="1">
        <f t="shared" si="0"/>
        <v>1796.94</v>
      </c>
      <c r="C16" s="1">
        <v>88.69</v>
      </c>
      <c r="D16" s="93"/>
      <c r="E16" s="94"/>
      <c r="F16" s="38">
        <f t="shared" ref="F16:F17" si="1">C16-D16-G16-H16</f>
        <v>88.69</v>
      </c>
      <c r="G16" s="14"/>
      <c r="H16" s="15"/>
      <c r="I16" s="26"/>
      <c r="J16" s="23">
        <v>1708.25</v>
      </c>
    </row>
    <row r="17" spans="1:10" ht="45" customHeight="1" thickBot="1" x14ac:dyDescent="0.5">
      <c r="A17" s="16" t="s">
        <v>7</v>
      </c>
      <c r="B17" s="6">
        <f t="shared" si="0"/>
        <v>90.58</v>
      </c>
      <c r="C17" s="6"/>
      <c r="D17" s="85"/>
      <c r="E17" s="86"/>
      <c r="F17" s="39">
        <f t="shared" si="1"/>
        <v>0</v>
      </c>
      <c r="G17" s="17"/>
      <c r="H17" s="18"/>
      <c r="I17" s="27"/>
      <c r="J17" s="24">
        <v>90.58</v>
      </c>
    </row>
    <row r="18" spans="1:10" ht="45" customHeight="1" thickTop="1" x14ac:dyDescent="0.45">
      <c r="A18" s="4" t="s">
        <v>6</v>
      </c>
      <c r="B18" s="5">
        <f>SUM(B5:B17)</f>
        <v>10976.220000000001</v>
      </c>
      <c r="C18" s="5">
        <f>SUM(C5:C17)</f>
        <v>8275.7799999999988</v>
      </c>
      <c r="D18" s="87">
        <f>SUM(D12:E17)</f>
        <v>5631.04</v>
      </c>
      <c r="E18" s="88"/>
      <c r="F18" s="36">
        <f>SUM(F12:F17)</f>
        <v>2371.4699999999993</v>
      </c>
      <c r="G18" s="19">
        <f>SUM(G5:G17)</f>
        <v>129.5</v>
      </c>
      <c r="H18" s="20">
        <f>SUM(H5:H17)</f>
        <v>143.76999999999998</v>
      </c>
      <c r="I18" s="28">
        <f>SUM(I5:I17)</f>
        <v>64.099999999999994</v>
      </c>
      <c r="J18" s="25">
        <f>SUM(J5:J17)</f>
        <v>2636.34</v>
      </c>
    </row>
    <row r="19" spans="1:10" ht="50.1" customHeight="1" x14ac:dyDescent="0.45">
      <c r="B19" s="3"/>
      <c r="C19" s="3"/>
      <c r="D19" s="7"/>
      <c r="E19" s="7"/>
      <c r="F19" s="7"/>
      <c r="G19" s="7"/>
      <c r="H19" s="7"/>
      <c r="I19" s="7"/>
      <c r="J19" s="7"/>
    </row>
    <row r="20" spans="1:10" ht="50.1" customHeight="1" x14ac:dyDescent="0.45">
      <c r="D20" s="7"/>
      <c r="E20" s="7"/>
    </row>
  </sheetData>
  <mergeCells count="24">
    <mergeCell ref="A2:A4"/>
    <mergeCell ref="B2:B4"/>
    <mergeCell ref="C2:C4"/>
    <mergeCell ref="D2:G2"/>
    <mergeCell ref="H2:J2"/>
    <mergeCell ref="D3:E4"/>
    <mergeCell ref="F3:G3"/>
    <mergeCell ref="H3:J3"/>
    <mergeCell ref="A5:A12"/>
    <mergeCell ref="B5:B12"/>
    <mergeCell ref="C5:C12"/>
    <mergeCell ref="G5:G12"/>
    <mergeCell ref="H5:H12"/>
    <mergeCell ref="I5:I12"/>
    <mergeCell ref="J5:J12"/>
    <mergeCell ref="D13:E13"/>
    <mergeCell ref="D14:E14"/>
    <mergeCell ref="D15:E15"/>
    <mergeCell ref="F5:F6"/>
    <mergeCell ref="D17:E17"/>
    <mergeCell ref="D18:E18"/>
    <mergeCell ref="F7:F8"/>
    <mergeCell ref="F9:F10"/>
    <mergeCell ref="D16:E1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8" scale="8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405DC-E245-4ECF-AAF2-31551A7F650F}">
  <dimension ref="B1:I57"/>
  <sheetViews>
    <sheetView view="pageBreakPreview" zoomScale="115" zoomScaleNormal="100" zoomScaleSheetLayoutView="115" workbookViewId="0">
      <selection activeCell="F3" sqref="F3"/>
    </sheetView>
  </sheetViews>
  <sheetFormatPr defaultRowHeight="18.75" x14ac:dyDescent="0.45"/>
  <cols>
    <col min="1" max="1" width="2.77734375" customWidth="1"/>
    <col min="2" max="3" width="6.77734375" customWidth="1"/>
    <col min="4" max="6" width="10.77734375" style="42" customWidth="1"/>
    <col min="7" max="7" width="3.77734375" customWidth="1"/>
    <col min="8" max="8" width="6.77734375" customWidth="1"/>
    <col min="9" max="9" width="10.77734375" customWidth="1"/>
  </cols>
  <sheetData>
    <row r="1" spans="2:9" x14ac:dyDescent="0.45">
      <c r="B1" t="s">
        <v>51</v>
      </c>
      <c r="H1" s="75" t="s">
        <v>88</v>
      </c>
    </row>
    <row r="2" spans="2:9" ht="33" x14ac:dyDescent="0.45">
      <c r="B2" s="45" t="s">
        <v>30</v>
      </c>
      <c r="C2" s="46" t="s">
        <v>31</v>
      </c>
      <c r="D2" s="47" t="s">
        <v>33</v>
      </c>
      <c r="E2" s="47" t="s">
        <v>32</v>
      </c>
      <c r="F2" s="48" t="s">
        <v>89</v>
      </c>
      <c r="H2" s="79" t="s">
        <v>86</v>
      </c>
      <c r="I2" s="80" t="s">
        <v>87</v>
      </c>
    </row>
    <row r="3" spans="2:9" ht="17.100000000000001" customHeight="1" x14ac:dyDescent="0.45">
      <c r="B3" s="130">
        <v>1</v>
      </c>
      <c r="C3" s="49">
        <v>1</v>
      </c>
      <c r="D3" s="50">
        <v>18.149999999999999</v>
      </c>
      <c r="E3" s="50"/>
      <c r="F3" s="51"/>
      <c r="H3" s="77" t="s">
        <v>52</v>
      </c>
      <c r="I3" s="78">
        <v>33.57</v>
      </c>
    </row>
    <row r="4" spans="2:9" ht="17.100000000000001" customHeight="1" x14ac:dyDescent="0.45">
      <c r="B4" s="131"/>
      <c r="C4" s="52">
        <v>2</v>
      </c>
      <c r="D4" s="53">
        <v>110.23</v>
      </c>
      <c r="E4" s="53"/>
      <c r="F4" s="54"/>
      <c r="H4" s="76" t="s">
        <v>53</v>
      </c>
      <c r="I4" s="67">
        <v>36.67</v>
      </c>
    </row>
    <row r="5" spans="2:9" ht="17.100000000000001" customHeight="1" x14ac:dyDescent="0.45">
      <c r="B5" s="132"/>
      <c r="C5" s="55" t="s">
        <v>36</v>
      </c>
      <c r="D5" s="128">
        <f>SUM(D3:F4)</f>
        <v>128.38</v>
      </c>
      <c r="E5" s="128"/>
      <c r="F5" s="129"/>
      <c r="H5" s="76" t="s">
        <v>54</v>
      </c>
      <c r="I5" s="67">
        <v>34.340000000000003</v>
      </c>
    </row>
    <row r="6" spans="2:9" ht="17.100000000000001" customHeight="1" x14ac:dyDescent="0.45">
      <c r="B6" s="56">
        <v>2</v>
      </c>
      <c r="C6" s="57">
        <v>3</v>
      </c>
      <c r="D6" s="58">
        <v>50.92</v>
      </c>
      <c r="E6" s="58"/>
      <c r="F6" s="59"/>
      <c r="H6" s="76" t="s">
        <v>55</v>
      </c>
      <c r="I6" s="67">
        <v>32.58</v>
      </c>
    </row>
    <row r="7" spans="2:9" ht="17.100000000000001" customHeight="1" x14ac:dyDescent="0.45">
      <c r="B7" s="130">
        <v>3</v>
      </c>
      <c r="C7" s="49">
        <v>4</v>
      </c>
      <c r="D7" s="50">
        <v>24.88</v>
      </c>
      <c r="E7" s="50"/>
      <c r="F7" s="51"/>
      <c r="H7" s="76" t="s">
        <v>56</v>
      </c>
      <c r="I7" s="67">
        <v>18.010000000000002</v>
      </c>
    </row>
    <row r="8" spans="2:9" ht="17.100000000000001" customHeight="1" x14ac:dyDescent="0.45">
      <c r="B8" s="131"/>
      <c r="C8" s="60" t="s">
        <v>34</v>
      </c>
      <c r="D8" s="53"/>
      <c r="E8" s="53"/>
      <c r="F8" s="54">
        <v>5.47</v>
      </c>
      <c r="H8" s="76" t="s">
        <v>57</v>
      </c>
      <c r="I8" s="67">
        <v>17.07</v>
      </c>
    </row>
    <row r="9" spans="2:9" ht="17.100000000000001" customHeight="1" x14ac:dyDescent="0.45">
      <c r="B9" s="131"/>
      <c r="C9" s="60" t="s">
        <v>35</v>
      </c>
      <c r="D9" s="53">
        <v>13.61</v>
      </c>
      <c r="E9" s="53"/>
      <c r="F9" s="54"/>
      <c r="H9" s="76" t="s">
        <v>58</v>
      </c>
      <c r="I9" s="67">
        <v>13.79</v>
      </c>
    </row>
    <row r="10" spans="2:9" ht="17.100000000000001" customHeight="1" x14ac:dyDescent="0.45">
      <c r="B10" s="131"/>
      <c r="C10" s="52">
        <v>6</v>
      </c>
      <c r="D10" s="53"/>
      <c r="E10" s="53">
        <v>52.99</v>
      </c>
      <c r="F10" s="54"/>
      <c r="H10" s="76" t="s">
        <v>59</v>
      </c>
      <c r="I10" s="67">
        <v>14</v>
      </c>
    </row>
    <row r="11" spans="2:9" ht="17.100000000000001" customHeight="1" x14ac:dyDescent="0.45">
      <c r="B11" s="131"/>
      <c r="C11" s="52">
        <v>7</v>
      </c>
      <c r="D11" s="53">
        <v>27.34</v>
      </c>
      <c r="E11" s="53"/>
      <c r="F11" s="54"/>
      <c r="H11" s="76" t="s">
        <v>60</v>
      </c>
      <c r="I11" s="67">
        <v>10.119999999999999</v>
      </c>
    </row>
    <row r="12" spans="2:9" ht="17.100000000000001" customHeight="1" x14ac:dyDescent="0.45">
      <c r="B12" s="132"/>
      <c r="C12" s="55" t="s">
        <v>36</v>
      </c>
      <c r="D12" s="128">
        <f>SUM(D7:F11)</f>
        <v>124.28999999999999</v>
      </c>
      <c r="E12" s="128"/>
      <c r="F12" s="129"/>
      <c r="H12" s="76" t="s">
        <v>61</v>
      </c>
      <c r="I12" s="67">
        <v>36.229999999999997</v>
      </c>
    </row>
    <row r="13" spans="2:9" ht="17.100000000000001" customHeight="1" x14ac:dyDescent="0.45">
      <c r="B13" s="135">
        <v>4</v>
      </c>
      <c r="C13" s="61" t="s">
        <v>37</v>
      </c>
      <c r="D13" s="62"/>
      <c r="E13" s="62">
        <v>15.35</v>
      </c>
      <c r="F13" s="63"/>
      <c r="H13" s="76" t="s">
        <v>62</v>
      </c>
      <c r="I13" s="67">
        <v>37.54</v>
      </c>
    </row>
    <row r="14" spans="2:9" ht="17.100000000000001" customHeight="1" x14ac:dyDescent="0.45">
      <c r="B14" s="131"/>
      <c r="C14" s="60" t="s">
        <v>38</v>
      </c>
      <c r="D14" s="53">
        <v>30.84</v>
      </c>
      <c r="E14" s="53"/>
      <c r="F14" s="54"/>
      <c r="H14" s="76" t="s">
        <v>63</v>
      </c>
      <c r="I14" s="67">
        <v>36.159999999999997</v>
      </c>
    </row>
    <row r="15" spans="2:9" ht="17.100000000000001" customHeight="1" x14ac:dyDescent="0.45">
      <c r="B15" s="136"/>
      <c r="C15" s="64" t="s">
        <v>36</v>
      </c>
      <c r="D15" s="137">
        <f>SUM(D13:F14)</f>
        <v>46.19</v>
      </c>
      <c r="E15" s="137"/>
      <c r="F15" s="138"/>
      <c r="H15" s="76" t="s">
        <v>64</v>
      </c>
      <c r="I15" s="67">
        <v>36.72</v>
      </c>
    </row>
    <row r="16" spans="2:9" ht="17.100000000000001" customHeight="1" x14ac:dyDescent="0.45">
      <c r="B16" s="130">
        <v>5</v>
      </c>
      <c r="C16" s="65" t="s">
        <v>39</v>
      </c>
      <c r="D16" s="50"/>
      <c r="E16" s="50"/>
      <c r="F16" s="51">
        <v>3.21</v>
      </c>
      <c r="H16" s="76" t="s">
        <v>65</v>
      </c>
      <c r="I16" s="67">
        <v>72.38</v>
      </c>
    </row>
    <row r="17" spans="2:9" ht="17.100000000000001" customHeight="1" x14ac:dyDescent="0.45">
      <c r="B17" s="131"/>
      <c r="C17" s="60" t="s">
        <v>40</v>
      </c>
      <c r="D17" s="53">
        <v>9.59</v>
      </c>
      <c r="E17" s="53"/>
      <c r="F17" s="54"/>
      <c r="H17" s="76" t="s">
        <v>66</v>
      </c>
      <c r="I17" s="67">
        <v>23.23</v>
      </c>
    </row>
    <row r="18" spans="2:9" ht="17.100000000000001" customHeight="1" x14ac:dyDescent="0.45">
      <c r="B18" s="131"/>
      <c r="C18" s="60" t="s">
        <v>41</v>
      </c>
      <c r="D18" s="53">
        <v>11.98</v>
      </c>
      <c r="E18" s="53"/>
      <c r="F18" s="54"/>
      <c r="H18" s="76" t="s">
        <v>67</v>
      </c>
      <c r="I18" s="67">
        <v>23.23</v>
      </c>
    </row>
    <row r="19" spans="2:9" ht="17.100000000000001" customHeight="1" x14ac:dyDescent="0.45">
      <c r="B19" s="131"/>
      <c r="C19" s="60" t="s">
        <v>42</v>
      </c>
      <c r="D19" s="53"/>
      <c r="E19" s="53"/>
      <c r="F19" s="54">
        <v>5.3</v>
      </c>
      <c r="H19" s="76" t="s">
        <v>68</v>
      </c>
      <c r="I19" s="67">
        <v>23.59</v>
      </c>
    </row>
    <row r="20" spans="2:9" ht="17.100000000000001" customHeight="1" x14ac:dyDescent="0.45">
      <c r="B20" s="131"/>
      <c r="C20" s="60" t="s">
        <v>43</v>
      </c>
      <c r="D20" s="53"/>
      <c r="E20" s="53"/>
      <c r="F20" s="54">
        <v>4.53</v>
      </c>
      <c r="H20" s="76" t="s">
        <v>69</v>
      </c>
      <c r="I20" s="67">
        <v>23.59</v>
      </c>
    </row>
    <row r="21" spans="2:9" ht="17.100000000000001" customHeight="1" x14ac:dyDescent="0.45">
      <c r="B21" s="131"/>
      <c r="C21" s="60" t="s">
        <v>44</v>
      </c>
      <c r="D21" s="66">
        <v>7</v>
      </c>
      <c r="E21" s="66"/>
      <c r="F21" s="67"/>
      <c r="H21" s="76" t="s">
        <v>70</v>
      </c>
      <c r="I21" s="67">
        <v>23.59</v>
      </c>
    </row>
    <row r="22" spans="2:9" ht="17.100000000000001" customHeight="1" x14ac:dyDescent="0.45">
      <c r="B22" s="131"/>
      <c r="C22" s="60" t="s">
        <v>45</v>
      </c>
      <c r="D22" s="66">
        <v>7.66</v>
      </c>
      <c r="E22" s="66"/>
      <c r="F22" s="67"/>
      <c r="H22" s="76" t="s">
        <v>71</v>
      </c>
      <c r="I22" s="67">
        <v>24.18</v>
      </c>
    </row>
    <row r="23" spans="2:9" ht="17.100000000000001" customHeight="1" x14ac:dyDescent="0.45">
      <c r="B23" s="131"/>
      <c r="C23" s="60" t="s">
        <v>46</v>
      </c>
      <c r="D23" s="66"/>
      <c r="E23" s="66"/>
      <c r="F23" s="67">
        <v>12.23</v>
      </c>
      <c r="H23" s="76" t="s">
        <v>72</v>
      </c>
      <c r="I23" s="67">
        <v>31.42</v>
      </c>
    </row>
    <row r="24" spans="2:9" ht="17.100000000000001" customHeight="1" x14ac:dyDescent="0.45">
      <c r="B24" s="131"/>
      <c r="C24" s="52">
        <v>13</v>
      </c>
      <c r="D24" s="66">
        <v>16.18</v>
      </c>
      <c r="E24" s="66"/>
      <c r="F24" s="67"/>
      <c r="H24" s="76" t="s">
        <v>73</v>
      </c>
      <c r="I24" s="67">
        <v>31.25</v>
      </c>
    </row>
    <row r="25" spans="2:9" ht="17.100000000000001" customHeight="1" x14ac:dyDescent="0.45">
      <c r="B25" s="131"/>
      <c r="C25" s="60" t="s">
        <v>47</v>
      </c>
      <c r="D25" s="66">
        <v>9.06</v>
      </c>
      <c r="E25" s="66"/>
      <c r="F25" s="67"/>
      <c r="H25" s="76" t="s">
        <v>74</v>
      </c>
      <c r="I25" s="67">
        <v>27.99</v>
      </c>
    </row>
    <row r="26" spans="2:9" ht="17.100000000000001" customHeight="1" x14ac:dyDescent="0.45">
      <c r="B26" s="131"/>
      <c r="C26" s="60" t="s">
        <v>48</v>
      </c>
      <c r="D26" s="66"/>
      <c r="E26" s="66"/>
      <c r="F26" s="67">
        <v>9.7100000000000009</v>
      </c>
      <c r="H26" s="76" t="s">
        <v>75</v>
      </c>
      <c r="I26" s="67">
        <v>31.19</v>
      </c>
    </row>
    <row r="27" spans="2:9" ht="17.100000000000001" customHeight="1" x14ac:dyDescent="0.45">
      <c r="B27" s="131"/>
      <c r="C27" s="52">
        <v>15</v>
      </c>
      <c r="D27" s="66">
        <v>29.56</v>
      </c>
      <c r="E27" s="66"/>
      <c r="F27" s="67"/>
      <c r="H27" s="76" t="s">
        <v>76</v>
      </c>
      <c r="I27" s="67">
        <v>29.83</v>
      </c>
    </row>
    <row r="28" spans="2:9" ht="17.100000000000001" customHeight="1" x14ac:dyDescent="0.45">
      <c r="B28" s="131"/>
      <c r="C28" s="52">
        <v>16</v>
      </c>
      <c r="D28" s="66">
        <v>16.850000000000001</v>
      </c>
      <c r="E28" s="66"/>
      <c r="F28" s="67"/>
      <c r="H28" s="76" t="s">
        <v>77</v>
      </c>
      <c r="I28" s="67">
        <v>23.95</v>
      </c>
    </row>
    <row r="29" spans="2:9" ht="17.100000000000001" customHeight="1" x14ac:dyDescent="0.45">
      <c r="B29" s="131"/>
      <c r="C29" s="52">
        <v>17</v>
      </c>
      <c r="D29" s="66">
        <v>61.33</v>
      </c>
      <c r="E29" s="66"/>
      <c r="F29" s="67"/>
      <c r="H29" s="76" t="s">
        <v>78</v>
      </c>
      <c r="I29" s="67">
        <v>16.88</v>
      </c>
    </row>
    <row r="30" spans="2:9" ht="17.100000000000001" customHeight="1" x14ac:dyDescent="0.45">
      <c r="B30" s="131"/>
      <c r="C30" s="52">
        <v>18</v>
      </c>
      <c r="D30" s="66">
        <v>6.04</v>
      </c>
      <c r="E30" s="66"/>
      <c r="F30" s="67"/>
      <c r="H30" s="76" t="s">
        <v>79</v>
      </c>
      <c r="I30" s="67">
        <v>10.94</v>
      </c>
    </row>
    <row r="31" spans="2:9" ht="17.100000000000001" customHeight="1" x14ac:dyDescent="0.45">
      <c r="B31" s="131"/>
      <c r="C31" s="52">
        <v>19</v>
      </c>
      <c r="D31" s="66"/>
      <c r="E31" s="66"/>
      <c r="F31" s="67">
        <v>18.920000000000002</v>
      </c>
      <c r="H31" s="76" t="s">
        <v>80</v>
      </c>
      <c r="I31" s="67">
        <v>33.33</v>
      </c>
    </row>
    <row r="32" spans="2:9" ht="17.100000000000001" customHeight="1" x14ac:dyDescent="0.45">
      <c r="B32" s="131"/>
      <c r="C32" s="52">
        <v>20</v>
      </c>
      <c r="D32" s="66">
        <v>21.97</v>
      </c>
      <c r="E32" s="66"/>
      <c r="F32" s="67"/>
      <c r="H32" s="76" t="s">
        <v>81</v>
      </c>
      <c r="I32" s="67">
        <v>34.22</v>
      </c>
    </row>
    <row r="33" spans="2:9" ht="17.100000000000001" customHeight="1" x14ac:dyDescent="0.45">
      <c r="B33" s="132"/>
      <c r="C33" s="55" t="s">
        <v>36</v>
      </c>
      <c r="D33" s="128">
        <f>SUM(D16:F32)</f>
        <v>251.11999999999998</v>
      </c>
      <c r="E33" s="128"/>
      <c r="F33" s="129"/>
      <c r="H33" s="76" t="s">
        <v>82</v>
      </c>
      <c r="I33" s="67">
        <v>34.58</v>
      </c>
    </row>
    <row r="34" spans="2:9" ht="17.100000000000001" customHeight="1" x14ac:dyDescent="0.45">
      <c r="B34" s="130">
        <v>6</v>
      </c>
      <c r="C34" s="49">
        <v>21</v>
      </c>
      <c r="D34" s="68">
        <v>36.630000000000003</v>
      </c>
      <c r="E34" s="68"/>
      <c r="F34" s="69"/>
      <c r="H34" s="76" t="s">
        <v>83</v>
      </c>
      <c r="I34" s="67">
        <v>33.130000000000003</v>
      </c>
    </row>
    <row r="35" spans="2:9" ht="17.100000000000001" customHeight="1" x14ac:dyDescent="0.45">
      <c r="B35" s="131"/>
      <c r="C35" s="60" t="s">
        <v>49</v>
      </c>
      <c r="D35" s="66">
        <v>13.61</v>
      </c>
      <c r="E35" s="66"/>
      <c r="F35" s="67"/>
      <c r="H35" s="76" t="s">
        <v>84</v>
      </c>
      <c r="I35" s="67">
        <v>29.86</v>
      </c>
    </row>
    <row r="36" spans="2:9" ht="17.100000000000001" customHeight="1" thickBot="1" x14ac:dyDescent="0.5">
      <c r="B36" s="131"/>
      <c r="C36" s="60" t="s">
        <v>50</v>
      </c>
      <c r="D36" s="66"/>
      <c r="E36" s="66"/>
      <c r="F36" s="67">
        <v>7.76</v>
      </c>
      <c r="H36" s="81" t="s">
        <v>85</v>
      </c>
      <c r="I36" s="82">
        <v>35.9</v>
      </c>
    </row>
    <row r="37" spans="2:9" ht="17.100000000000001" customHeight="1" thickTop="1" x14ac:dyDescent="0.45">
      <c r="B37" s="131"/>
      <c r="C37" s="52">
        <v>23</v>
      </c>
      <c r="D37" s="66">
        <v>26.09</v>
      </c>
      <c r="E37" s="66"/>
      <c r="F37" s="67"/>
      <c r="H37" s="83" t="s">
        <v>6</v>
      </c>
      <c r="I37" s="84">
        <f>SUM(I3:I36)</f>
        <v>975.06000000000029</v>
      </c>
    </row>
    <row r="38" spans="2:9" ht="17.100000000000001" customHeight="1" x14ac:dyDescent="0.45">
      <c r="B38" s="131"/>
      <c r="C38" s="52">
        <v>24</v>
      </c>
      <c r="D38" s="66">
        <v>18.91</v>
      </c>
      <c r="E38" s="66"/>
      <c r="F38" s="67"/>
    </row>
    <row r="39" spans="2:9" ht="17.100000000000001" customHeight="1" x14ac:dyDescent="0.45">
      <c r="B39" s="131"/>
      <c r="C39" s="52">
        <v>25</v>
      </c>
      <c r="D39" s="66">
        <v>22.09</v>
      </c>
      <c r="E39" s="66"/>
      <c r="F39" s="67"/>
    </row>
    <row r="40" spans="2:9" ht="17.100000000000001" customHeight="1" x14ac:dyDescent="0.45">
      <c r="B40" s="131"/>
      <c r="C40" s="52">
        <v>26</v>
      </c>
      <c r="D40" s="66">
        <v>60.57</v>
      </c>
      <c r="E40" s="66"/>
      <c r="F40" s="67"/>
    </row>
    <row r="41" spans="2:9" ht="17.100000000000001" customHeight="1" x14ac:dyDescent="0.45">
      <c r="B41" s="131"/>
      <c r="C41" s="52">
        <v>27</v>
      </c>
      <c r="D41" s="66">
        <v>30.6</v>
      </c>
      <c r="E41" s="66"/>
      <c r="F41" s="67"/>
    </row>
    <row r="42" spans="2:9" ht="17.100000000000001" customHeight="1" x14ac:dyDescent="0.45">
      <c r="B42" s="132"/>
      <c r="C42" s="55" t="s">
        <v>36</v>
      </c>
      <c r="D42" s="128">
        <f>SUM(D34:F41)</f>
        <v>216.26</v>
      </c>
      <c r="E42" s="128"/>
      <c r="F42" s="129"/>
    </row>
    <row r="43" spans="2:9" ht="17.100000000000001" customHeight="1" thickBot="1" x14ac:dyDescent="0.5">
      <c r="B43" s="70">
        <v>7</v>
      </c>
      <c r="C43" s="71">
        <v>28</v>
      </c>
      <c r="D43" s="72">
        <v>217.01</v>
      </c>
      <c r="E43" s="72"/>
      <c r="F43" s="73"/>
    </row>
    <row r="44" spans="2:9" ht="17.100000000000001" customHeight="1" thickTop="1" x14ac:dyDescent="0.45">
      <c r="B44" s="74" t="s">
        <v>6</v>
      </c>
      <c r="C44" s="133">
        <f>SUM(D5,D6,D12,D15,D33,D42,D43)</f>
        <v>1034.17</v>
      </c>
      <c r="D44" s="133"/>
      <c r="E44" s="133"/>
      <c r="F44" s="134"/>
    </row>
    <row r="45" spans="2:9" x14ac:dyDescent="0.45">
      <c r="C45" s="43"/>
      <c r="D45" s="44"/>
      <c r="E45" s="44"/>
      <c r="F45" s="44"/>
    </row>
    <row r="46" spans="2:9" x14ac:dyDescent="0.45">
      <c r="C46" s="43"/>
      <c r="D46" s="44"/>
      <c r="E46" s="44"/>
      <c r="F46" s="44"/>
    </row>
    <row r="47" spans="2:9" x14ac:dyDescent="0.45">
      <c r="C47" s="43"/>
      <c r="D47" s="44"/>
      <c r="E47" s="44"/>
      <c r="F47" s="44"/>
    </row>
    <row r="48" spans="2:9" x14ac:dyDescent="0.45">
      <c r="C48" s="43"/>
      <c r="D48" s="44"/>
      <c r="E48" s="44"/>
      <c r="F48" s="44"/>
    </row>
    <row r="49" spans="3:6" x14ac:dyDescent="0.45">
      <c r="C49" s="43"/>
      <c r="D49" s="44"/>
      <c r="E49" s="44"/>
      <c r="F49" s="44"/>
    </row>
    <row r="50" spans="3:6" x14ac:dyDescent="0.45">
      <c r="C50" s="43"/>
      <c r="D50" s="44"/>
      <c r="E50" s="44"/>
      <c r="F50" s="44"/>
    </row>
    <row r="51" spans="3:6" x14ac:dyDescent="0.45">
      <c r="D51" s="44"/>
      <c r="E51" s="44"/>
      <c r="F51" s="44"/>
    </row>
    <row r="52" spans="3:6" x14ac:dyDescent="0.45">
      <c r="D52" s="44"/>
      <c r="E52" s="44"/>
      <c r="F52" s="44"/>
    </row>
    <row r="53" spans="3:6" x14ac:dyDescent="0.45">
      <c r="D53" s="44"/>
      <c r="E53" s="44"/>
      <c r="F53" s="44"/>
    </row>
    <row r="54" spans="3:6" x14ac:dyDescent="0.45">
      <c r="D54" s="44"/>
      <c r="E54" s="44"/>
      <c r="F54" s="44"/>
    </row>
    <row r="55" spans="3:6" x14ac:dyDescent="0.45">
      <c r="D55" s="44"/>
      <c r="E55" s="44"/>
      <c r="F55" s="44"/>
    </row>
    <row r="56" spans="3:6" x14ac:dyDescent="0.45">
      <c r="D56" s="44"/>
      <c r="E56" s="44"/>
      <c r="F56" s="44"/>
    </row>
    <row r="57" spans="3:6" x14ac:dyDescent="0.45">
      <c r="D57" s="44"/>
      <c r="E57" s="44"/>
      <c r="F57" s="44"/>
    </row>
  </sheetData>
  <mergeCells count="11">
    <mergeCell ref="D42:F42"/>
    <mergeCell ref="B34:B42"/>
    <mergeCell ref="C44:F44"/>
    <mergeCell ref="D5:F5"/>
    <mergeCell ref="B3:B5"/>
    <mergeCell ref="B7:B12"/>
    <mergeCell ref="D12:F12"/>
    <mergeCell ref="B13:B15"/>
    <mergeCell ref="D15:F15"/>
    <mergeCell ref="D33:F33"/>
    <mergeCell ref="B16:B33"/>
  </mergeCells>
  <phoneticPr fontId="2"/>
  <pageMargins left="0.70866141732283472" right="0.70866141732283472" top="0.74803149606299213" bottom="0.55118110236220474" header="0.31496062992125984" footer="0.31496062992125984"/>
  <pageSetup paperSize="9" orientation="portrait" r:id="rId1"/>
  <ignoredErrors>
    <ignoredError sqref="C25:C26 C35:C3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250519_計画通知等業務委託完了時点</vt:lpstr>
      <vt:lpstr>店舗面積(未修正)</vt:lpstr>
      <vt:lpstr>'250519_計画通知等業務委託完了時点'!Print_Area</vt:lpstr>
      <vt:lpstr>'店舗面積(未修正)'!Print_Area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