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activeTab="3"/>
  </bookViews>
  <sheets>
    <sheet name="記入例" sheetId="1" r:id="rId1"/>
    <sheet name="留意事項" sheetId="2" r:id="rId2"/>
    <sheet name="明細書_自動計算有" sheetId="3" r:id="rId3"/>
    <sheet name="明細書_手書き用" sheetId="4" r:id="rId4"/>
  </sheets>
  <definedNames>
    <definedName name="_xlnm.Print_Area" localSheetId="0">'記入例'!$B$1:$P$38</definedName>
    <definedName name="_xlnm.Print_Area" localSheetId="2">'明細書_自動計算有'!$B$1:$E$38</definedName>
    <definedName name="_xlnm.Print_Area" localSheetId="3">'明細書_手書き用'!$B$1:$E$38</definedName>
    <definedName name="_xlnm.Print_Area" localSheetId="1">'留意事項'!$B$1:$E$38</definedName>
  </definedNames>
  <calcPr fullCalcOnLoad="1"/>
</workbook>
</file>

<file path=xl/sharedStrings.xml><?xml version="1.0" encoding="utf-8"?>
<sst xmlns="http://schemas.openxmlformats.org/spreadsheetml/2006/main" count="209" uniqueCount="75">
  <si>
    <t>□　収入の部</t>
  </si>
  <si>
    <t>項　　目</t>
  </si>
  <si>
    <t>金　額</t>
  </si>
  <si>
    <t>備考（算出基礎、単価、人数他）</t>
  </si>
  <si>
    <t>項　　　目</t>
  </si>
  <si>
    <t>金額</t>
  </si>
  <si>
    <t>報償費</t>
  </si>
  <si>
    <t>旅費・交通費</t>
  </si>
  <si>
    <t>保険料</t>
  </si>
  <si>
    <t xml:space="preserve"> </t>
  </si>
  <si>
    <t>使用料・賃借料</t>
  </si>
  <si>
    <t>負担金</t>
  </si>
  <si>
    <t xml:space="preserve"> </t>
  </si>
  <si>
    <t xml:space="preserve"> </t>
  </si>
  <si>
    <t xml:space="preserve"> </t>
  </si>
  <si>
    <t xml:space="preserve"> </t>
  </si>
  <si>
    <t xml:space="preserve"> </t>
  </si>
  <si>
    <t xml:space="preserve"> </t>
  </si>
  <si>
    <t>合計（Ａ）</t>
  </si>
  <si>
    <t>合計（Ｂ）</t>
  </si>
  <si>
    <t>■　支出の部（Ｃ）</t>
  </si>
  <si>
    <t>合計（Ｃ）</t>
  </si>
  <si>
    <t>①対象経費に係る収入（Ａ）</t>
  </si>
  <si>
    <t>②自主財源（Ｂ）　</t>
  </si>
  <si>
    <t>（様式第２号）</t>
  </si>
  <si>
    <t>　※Ｃ（支出額）＝Ａ（対象経費に係る収入）＋Ｂ（自主財源）＋Ｄ（助成申請額）</t>
  </si>
  <si>
    <t>需用費</t>
  </si>
  <si>
    <t xml:space="preserve">団体名   </t>
  </si>
  <si>
    <t>◎助成申請額の計算</t>
  </si>
  <si>
    <t>支出額（Ｃ）</t>
  </si>
  <si>
    <t>対象経費に係る
収入額（Ａ）</t>
  </si>
  <si>
    <t>対象経費額（Ｃ－Ａ）</t>
  </si>
  <si>
    <t>イベント等の参加費</t>
  </si>
  <si>
    <t>バザー等の収益</t>
  </si>
  <si>
    <t>助成事業への寄付</t>
  </si>
  <si>
    <t>団体の会費</t>
  </si>
  <si>
    <t>使途を限定しない寄付</t>
  </si>
  <si>
    <t>平成３１年度北九州市地域福祉振興協会助成申請額明細書</t>
  </si>
  <si>
    <t>円</t>
  </si>
  <si>
    <t>③助成申請額（Ｄ）</t>
  </si>
  <si>
    <t xml:space="preserve">
　　　　　　　　　　　　円</t>
  </si>
  <si>
    <t>①と②のいずれか小さい額</t>
  </si>
  <si>
    <t>　</t>
  </si>
  <si>
    <t>留意事項</t>
  </si>
  <si>
    <t>利用者から徴収する、対象事業によるイベント等の参加料、食費、材料費等を記載します。</t>
  </si>
  <si>
    <t>対象事業によるイベント等で販売する品物の収入を記載します。</t>
  </si>
  <si>
    <t>団体の年会費等、団体の運営費用から事業費を補填する場合等に記載します。</t>
  </si>
  <si>
    <t>対象事業によるイベントに対する寄付等の場合に記載します。</t>
  </si>
  <si>
    <t>事業が赤字になるため、団体に使途を限定せず寄付された寄付金や会員のカンパで事業費を補填する場合等に記載します。</t>
  </si>
  <si>
    <t>役務費・通信運搬費</t>
  </si>
  <si>
    <t>役務費・通信運搬費</t>
  </si>
  <si>
    <t>団体の会員以外に講師を依頼し、お礼のお金や物品を支出する場合に記載します。所得税法等、関係法令を遵守してください。（必要に応じて、領収証や源泉徴収票の発行の有無等の確認を行うことがあります。）
※団体会員、ボランティアへの謝金の支払は助成対象となりません。
講師の謝礼額は、北九州市講師謝礼基準に基づき申請額は１時間8,000円が限度となります。</t>
  </si>
  <si>
    <t>団体の会員以外に講師を依頼し、交通費を支出する場合に記入します。（最も安価になる方法で算出してください。）
団体から研修参加する場合の旅費は、原則として１名分のみ認めます。</t>
  </si>
  <si>
    <t>ボランティア保険料（県・市社協負担分は除く）について記入してください。
その他保険加入費用がある場合は内容等を詳しく記入してください。</t>
  </si>
  <si>
    <r>
      <t>消耗品費、事務用品費、備品購入費について記入してください。
（単価が５万円を超えるものは見積書の提出が必要です。また、助成金額に対し、備品の総額は50%以内です。）
食材料費については、事業に必要なもの且つ利用者を対象としたものに限ります。（事業を実施する会員へ提供される食材料の必要は対象外）
会議のお茶代、お弁当代、おやつ代の助成は認められません。
団体から研修参加する場合の</t>
    </r>
    <r>
      <rPr>
        <u val="single"/>
        <sz val="6"/>
        <color indexed="10"/>
        <rFont val="ＭＳ ゴシック"/>
        <family val="3"/>
      </rPr>
      <t>資料代</t>
    </r>
    <r>
      <rPr>
        <sz val="6"/>
        <color indexed="10"/>
        <rFont val="ＭＳ ゴシック"/>
        <family val="3"/>
      </rPr>
      <t>は１名分のみ認めます。
印刷代・コピー代については、需用費で計上してください。
（印刷見込枚数等を記載のこと。）</t>
    </r>
  </si>
  <si>
    <t>事業に必要な電話、プロパイダ料金などの通信費、郵券、宅配などの運搬費用について記入してください。</t>
  </si>
  <si>
    <t>賃料、会議室使用料、駐車場代、高速道路代などについて記入してください。
会議室使用料については、同規模の公共施設の利用料を助成の限度とします。</t>
  </si>
  <si>
    <t>事業に必要な研修や講習会等への参加費について記入してください。
※事業に必要な負担金に限ります。</t>
  </si>
  <si>
    <t>不足分は会員からのカンパによる</t>
  </si>
  <si>
    <t>イベント参加費1,000円×10人</t>
  </si>
  <si>
    <t>団体会費1,000円×10人=10,000円</t>
  </si>
  <si>
    <t>②助成限度額</t>
  </si>
  <si>
    <t>①助成対象経費*補助率1/2
　（千円未満切り捨て）</t>
  </si>
  <si>
    <t>②助成限度額</t>
  </si>
  <si>
    <t>ﾚﾀｰﾊﾟｯｸﾗｲﾄ10枚=3,700円、切手7,200円（84円×20枚、120円×20枚）、事業用携帯料金5,000円×12月=60,000円</t>
  </si>
  <si>
    <t>研修会講師料8,000円×3時間×5回=120,000円</t>
  </si>
  <si>
    <t>研修会講師旅費JR小倉～博多1,310円×往復×5=13,100円</t>
  </si>
  <si>
    <t>文房具100,000円、チラシ印刷50,000円、●●の用具55,000円、備品（●●、●●）100,000円、</t>
  </si>
  <si>
    <t>会議室使用代　@2,000円×30回=60,000円、駐車場代金500円×40回=20,000円</t>
  </si>
  <si>
    <t>研修参加費1回700円×5回=3,500円</t>
  </si>
  <si>
    <t>ボランティア保険350円×30人</t>
  </si>
  <si>
    <t>他事業より流用</t>
  </si>
  <si>
    <t>①助成対象経費*補助率1/2
　（千円未満切り捨て）</t>
  </si>
  <si>
    <r>
      <t xml:space="preserve">令和６年度北九州市地域福祉振興協会助成申請額明細書
</t>
    </r>
    <r>
      <rPr>
        <sz val="11"/>
        <rFont val="ＭＳ ゴシック"/>
        <family val="3"/>
      </rPr>
      <t>（地域共生ひまわり助成事業助成金　チャレンジ未来創造型）</t>
    </r>
  </si>
  <si>
    <r>
      <t xml:space="preserve">北九州市地域福祉振興協会助成申請額明細書
</t>
    </r>
    <r>
      <rPr>
        <sz val="11"/>
        <rFont val="ＭＳ ゴシック"/>
        <family val="3"/>
      </rPr>
      <t>（地域共生ひまわり助成事業助成金　チャレンジ未来創造型）</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</si>
</sst>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m/d;@"/>
    <numFmt numFmtId="181" formatCode="mmm\-yyyy"/>
    <numFmt numFmtId="182" formatCode="#,##0&quot;円&quot;;[Red]\(#,##0\)"/>
    <numFmt numFmtId="183" formatCode="#,##0_ \ "/>
    <numFmt numFmtId="184" formatCode="#,##0;&quot;△ &quot;#,##0"/>
    <numFmt numFmtId="185" formatCode="0;0;0;&quot;経過措置の場合、ここにH29年度の交付決定額を入力&quot;"/>
    <numFmt numFmtId="186" formatCode="0;0;&quot;経過措置の場合、ここにH29年度の交付決定額を入力&quot;;&quot;経過措置の場合、ここにH29年度の交付決定額を入力&quot;"/>
    <numFmt numFmtId="187" formatCode="[Red]_;&quot;あ&quot;"/>
    <numFmt numFmtId="188" formatCode="#,##0&quot;円&quot;;[Red]\(#,##0\);;[Red]@"/>
    <numFmt numFmtId="189" formatCode="#,##0&quot;円&quot;;[Red]\(#,##0\);0;[Red]@"/>
    <numFmt numFmtId="190" formatCode=";;;&quot;団体名 &quot;@"/>
    <numFmt numFmtId="191" formatCode=";;&quot;団&quot;&quot;体&quot;&quot;名&quot;;&quot;団体名 &quot;@"/>
    <numFmt numFmtId="192" formatCode="#,##0&quot;円&quot;;[Red]\(#,##0\);#,##0&quot;円&quot;;[Red]@"/>
    <numFmt numFmtId="193" formatCode="#,##0&quot;円&quot;;#,##0&quot;円&quot;;&quot;経過措置の場合、ここにH29年度の交付決定額を入力&quot;;&quot;経過措置の場合、ここにH29年度の交付決定額を入力&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1"/>
      <name val="ＭＳ Ｐ明朝"/>
      <family val="1"/>
    </font>
    <font>
      <sz val="14"/>
      <name val="ＭＳ ゴシック"/>
      <family val="3"/>
    </font>
    <font>
      <sz val="11"/>
      <name val="MS UI Gothic"/>
      <family val="3"/>
    </font>
    <font>
      <b/>
      <sz val="11"/>
      <name val="ＭＳ Ｐゴシック"/>
      <family val="3"/>
    </font>
    <font>
      <sz val="6"/>
      <color indexed="10"/>
      <name val="ＭＳ ゴシック"/>
      <family val="3"/>
    </font>
    <font>
      <u val="single"/>
      <sz val="6"/>
      <color indexed="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6"/>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64">
    <xf numFmtId="0" fontId="0" fillId="0" borderId="0" xfId="0" applyAlignment="1">
      <alignment/>
    </xf>
    <xf numFmtId="0" fontId="0" fillId="0" borderId="0" xfId="0" applyFont="1" applyFill="1" applyAlignment="1">
      <alignment horizontal="left" vertical="center"/>
    </xf>
    <xf numFmtId="0" fontId="0"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xf>
    <xf numFmtId="176" fontId="5" fillId="0" borderId="0"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horizontal="left" vertical="top"/>
    </xf>
    <xf numFmtId="0" fontId="6" fillId="0" borderId="0" xfId="0" applyFont="1" applyFill="1" applyAlignment="1">
      <alignment horizontal="right" vertical="center"/>
    </xf>
    <xf numFmtId="0" fontId="4" fillId="0" borderId="0" xfId="0" applyFont="1" applyFill="1" applyBorder="1" applyAlignment="1">
      <alignment horizontal="left" vertical="center"/>
    </xf>
    <xf numFmtId="182" fontId="5" fillId="0" borderId="10"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vertical="center" shrinkToFit="1"/>
    </xf>
    <xf numFmtId="0" fontId="0" fillId="0" borderId="12"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182" fontId="5" fillId="0" borderId="10"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182" fontId="5" fillId="0" borderId="14" xfId="0" applyNumberFormat="1" applyFont="1" applyFill="1" applyBorder="1" applyAlignment="1">
      <alignment horizontal="right" vertical="center"/>
    </xf>
    <xf numFmtId="0" fontId="8" fillId="0" borderId="10" xfId="0" applyFont="1" applyFill="1" applyBorder="1" applyAlignment="1">
      <alignment horizontal="left" vertical="center" shrinkToFit="1"/>
    </xf>
    <xf numFmtId="182" fontId="5" fillId="0" borderId="10" xfId="0" applyNumberFormat="1" applyFont="1" applyFill="1" applyBorder="1" applyAlignment="1">
      <alignment horizontal="right" vertical="center" shrinkToFit="1"/>
    </xf>
    <xf numFmtId="182" fontId="5" fillId="0" borderId="10" xfId="0" applyNumberFormat="1" applyFont="1" applyFill="1" applyBorder="1" applyAlignment="1">
      <alignment horizontal="center" vertical="center" wrapText="1"/>
    </xf>
    <xf numFmtId="189" fontId="5" fillId="0" borderId="10" xfId="0" applyNumberFormat="1" applyFont="1" applyFill="1" applyBorder="1" applyAlignment="1">
      <alignment horizontal="center" vertical="center" wrapText="1"/>
    </xf>
    <xf numFmtId="192" fontId="5" fillId="0" borderId="10" xfId="0" applyNumberFormat="1" applyFont="1" applyFill="1" applyBorder="1" applyAlignment="1">
      <alignment horizontal="right" vertical="center" shrinkToFit="1"/>
    </xf>
    <xf numFmtId="0" fontId="9" fillId="0" borderId="15" xfId="0" applyFont="1" applyFill="1" applyBorder="1" applyAlignment="1">
      <alignment horizontal="center" vertical="center"/>
    </xf>
    <xf numFmtId="0" fontId="0" fillId="0" borderId="0" xfId="0" applyFont="1" applyFill="1" applyBorder="1" applyAlignment="1">
      <alignment vertical="center" wrapText="1"/>
    </xf>
    <xf numFmtId="0" fontId="12" fillId="0" borderId="10" xfId="0" applyFont="1" applyFill="1" applyBorder="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90" fontId="4" fillId="0" borderId="12"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1" fillId="0" borderId="10" xfId="0" applyFont="1" applyFill="1" applyBorder="1" applyAlignment="1">
      <alignment horizontal="center" vertical="center"/>
    </xf>
    <xf numFmtId="0" fontId="0" fillId="0" borderId="11"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182" fontId="5" fillId="0" borderId="18" xfId="0" applyNumberFormat="1" applyFont="1" applyFill="1" applyBorder="1" applyAlignment="1">
      <alignment horizontal="left" vertical="center" wrapText="1"/>
    </xf>
    <xf numFmtId="182" fontId="5" fillId="0" borderId="19" xfId="0" applyNumberFormat="1" applyFont="1" applyFill="1" applyBorder="1" applyAlignment="1">
      <alignment horizontal="left" vertical="center" wrapText="1"/>
    </xf>
    <xf numFmtId="188" fontId="5" fillId="0" borderId="13" xfId="0" applyNumberFormat="1" applyFont="1" applyFill="1" applyBorder="1" applyAlignment="1">
      <alignment horizontal="center" vertical="distributed" wrapText="1"/>
    </xf>
    <xf numFmtId="188" fontId="5" fillId="0" borderId="17" xfId="0" applyNumberFormat="1" applyFont="1" applyFill="1" applyBorder="1" applyAlignment="1">
      <alignment horizontal="center" vertical="distributed" wrapText="1"/>
    </xf>
    <xf numFmtId="182" fontId="5" fillId="0" borderId="10" xfId="0" applyNumberFormat="1" applyFont="1" applyFill="1" applyBorder="1" applyAlignment="1">
      <alignment horizontal="left" vertical="center"/>
    </xf>
    <xf numFmtId="49" fontId="52" fillId="0" borderId="10" xfId="0" applyNumberFormat="1" applyFont="1" applyFill="1" applyBorder="1" applyAlignment="1">
      <alignment horizontal="left" vertical="center" wrapText="1"/>
    </xf>
    <xf numFmtId="49" fontId="52" fillId="0" borderId="10" xfId="0" applyNumberFormat="1" applyFont="1" applyFill="1" applyBorder="1" applyAlignment="1">
      <alignment horizontal="left" vertical="center"/>
    </xf>
    <xf numFmtId="49" fontId="52" fillId="0" borderId="10" xfId="0" applyNumberFormat="1" applyFont="1" applyFill="1" applyBorder="1" applyAlignment="1">
      <alignment horizontal="left" vertical="center" shrinkToFit="1"/>
    </xf>
    <xf numFmtId="49" fontId="52" fillId="0" borderId="10" xfId="0" applyNumberFormat="1" applyFont="1" applyFill="1" applyBorder="1" applyAlignment="1">
      <alignment horizontal="left" vertical="center" wrapText="1" shrinkToFit="1"/>
    </xf>
    <xf numFmtId="0" fontId="4" fillId="0" borderId="12" xfId="0" applyFont="1" applyFill="1" applyBorder="1" applyAlignment="1">
      <alignment horizontal="left" vertical="center"/>
    </xf>
    <xf numFmtId="182" fontId="5" fillId="0" borderId="13" xfId="0" applyNumberFormat="1" applyFont="1" applyFill="1" applyBorder="1" applyAlignment="1">
      <alignment horizontal="left" vertical="center" wrapText="1"/>
    </xf>
    <xf numFmtId="182" fontId="5" fillId="0" borderId="17" xfId="0" applyNumberFormat="1" applyFont="1" applyFill="1" applyBorder="1" applyAlignment="1">
      <alignment horizontal="left" vertical="center"/>
    </xf>
    <xf numFmtId="182" fontId="5" fillId="0" borderId="13" xfId="0" applyNumberFormat="1" applyFont="1" applyFill="1" applyBorder="1" applyAlignment="1">
      <alignment horizontal="center" vertical="center" wrapText="1"/>
    </xf>
    <xf numFmtId="182" fontId="5" fillId="0" borderId="17"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21</xdr:row>
      <xdr:rowOff>66675</xdr:rowOff>
    </xdr:from>
    <xdr:to>
      <xdr:col>5</xdr:col>
      <xdr:colOff>352425</xdr:colOff>
      <xdr:row>28</xdr:row>
      <xdr:rowOff>200025</xdr:rowOff>
    </xdr:to>
    <xdr:sp>
      <xdr:nvSpPr>
        <xdr:cNvPr id="1" name="右中かっこ 3"/>
        <xdr:cNvSpPr>
          <a:spLocks/>
        </xdr:cNvSpPr>
      </xdr:nvSpPr>
      <xdr:spPr>
        <a:xfrm>
          <a:off x="7210425" y="5172075"/>
          <a:ext cx="228600" cy="2181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22</xdr:row>
      <xdr:rowOff>190500</xdr:rowOff>
    </xdr:from>
    <xdr:to>
      <xdr:col>12</xdr:col>
      <xdr:colOff>495300</xdr:colOff>
      <xdr:row>27</xdr:row>
      <xdr:rowOff>190500</xdr:rowOff>
    </xdr:to>
    <xdr:sp>
      <xdr:nvSpPr>
        <xdr:cNvPr id="2" name="テキスト ボックス 4"/>
        <xdr:cNvSpPr txBox="1">
          <a:spLocks noChangeArrowheads="1"/>
        </xdr:cNvSpPr>
      </xdr:nvSpPr>
      <xdr:spPr>
        <a:xfrm>
          <a:off x="7572375" y="5514975"/>
          <a:ext cx="4810125" cy="14668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できるだけ詳細に内訳を記入してください。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同じ種類（文房具など）の領収金額は合算できます。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ただし、</a:t>
          </a:r>
          <a:r>
            <a:rPr lang="en-US" cap="none" sz="1100" b="0" i="0" u="none" baseline="0">
              <a:solidFill>
                <a:srgbClr val="000000"/>
              </a:solidFill>
              <a:latin typeface="ＭＳ Ｐゴシック"/>
              <a:ea typeface="ＭＳ Ｐゴシック"/>
              <a:cs typeface="ＭＳ Ｐゴシック"/>
            </a:rPr>
            <a:t>領収書の金額と合致すること）</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支出していない項目の行を削除するなど、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適宜、変更してください。</a:t>
          </a:r>
          <a:r>
            <a:rPr lang="en-US" cap="none" sz="1200" b="0" i="0" u="none" baseline="0">
              <a:solidFill>
                <a:srgbClr val="000000"/>
              </a:solidFill>
              <a:latin typeface="Calibri"/>
              <a:ea typeface="Calibri"/>
              <a:cs typeface="Calibri"/>
            </a:rPr>
            <a:t>
</a:t>
          </a:r>
        </a:p>
      </xdr:txBody>
    </xdr:sp>
    <xdr:clientData/>
  </xdr:twoCellAnchor>
  <xdr:twoCellAnchor>
    <xdr:from>
      <xdr:col>5</xdr:col>
      <xdr:colOff>85725</xdr:colOff>
      <xdr:row>14</xdr:row>
      <xdr:rowOff>57150</xdr:rowOff>
    </xdr:from>
    <xdr:to>
      <xdr:col>5</xdr:col>
      <xdr:colOff>285750</xdr:colOff>
      <xdr:row>18</xdr:row>
      <xdr:rowOff>323850</xdr:rowOff>
    </xdr:to>
    <xdr:sp>
      <xdr:nvSpPr>
        <xdr:cNvPr id="3" name="右中かっこ 6"/>
        <xdr:cNvSpPr>
          <a:spLocks/>
        </xdr:cNvSpPr>
      </xdr:nvSpPr>
      <xdr:spPr>
        <a:xfrm>
          <a:off x="7172325" y="3543300"/>
          <a:ext cx="200025"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14</xdr:row>
      <xdr:rowOff>28575</xdr:rowOff>
    </xdr:from>
    <xdr:to>
      <xdr:col>13</xdr:col>
      <xdr:colOff>314325</xdr:colOff>
      <xdr:row>20</xdr:row>
      <xdr:rowOff>114300</xdr:rowOff>
    </xdr:to>
    <xdr:sp>
      <xdr:nvSpPr>
        <xdr:cNvPr id="4" name="テキスト ボックス 8"/>
        <xdr:cNvSpPr txBox="1">
          <a:spLocks noChangeArrowheads="1"/>
        </xdr:cNvSpPr>
      </xdr:nvSpPr>
      <xdr:spPr>
        <a:xfrm>
          <a:off x="7486650" y="3514725"/>
          <a:ext cx="5400675" cy="1485900"/>
        </a:xfrm>
        <a:prstGeom prst="rect">
          <a:avLst/>
        </a:prstGeom>
        <a:solidFill>
          <a:srgbClr val="FFCC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■Ａ，Ｃ，Ｄの必要な項目を入力すると、自動計算されます。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助成回数に応じて、自主財源が必要となります。</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■自動計算されたＢと等しくなるように、項目の金額を入力してくださ</a:t>
          </a:r>
          <a:r>
            <a:rPr lang="en-US" cap="none" sz="1100" b="0" i="0" u="none" baseline="0">
              <a:solidFill>
                <a:srgbClr val="000000"/>
              </a:solidFill>
              <a:latin typeface="ＭＳ Ｐゴシック"/>
              <a:ea typeface="ＭＳ Ｐゴシック"/>
              <a:cs typeface="ＭＳ Ｐゴシック"/>
            </a:rPr>
            <a:t>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正しく入力した場合</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、“自主財源チェック</a:t>
          </a:r>
          <a:r>
            <a:rPr lang="en-US" cap="none" sz="1100" b="0" i="0" u="none" baseline="0">
              <a:solidFill>
                <a:srgbClr val="000000"/>
              </a:solidFill>
              <a:latin typeface="Calibri"/>
              <a:ea typeface="Calibri"/>
              <a:cs typeface="Calibri"/>
            </a:rPr>
            <a:t>OK</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誤ってる場合は、</a:t>
          </a:r>
          <a:r>
            <a:rPr lang="en-US" cap="none" sz="1100" b="0" i="0" u="none" baseline="0">
              <a:solidFill>
                <a:srgbClr val="000000"/>
              </a:solidFill>
              <a:latin typeface="ＭＳ Ｐゴシック"/>
              <a:ea typeface="ＭＳ Ｐゴシック"/>
              <a:cs typeface="ＭＳ Ｐゴシック"/>
            </a:rPr>
            <a:t>“自主財源を正しく入力してください”</a:t>
          </a:r>
          <a:r>
            <a:rPr lang="en-US" cap="none" sz="1100" b="0" i="0" u="none" baseline="0">
              <a:solidFill>
                <a:srgbClr val="000000"/>
              </a:solidFill>
              <a:latin typeface="ＭＳ Ｐゴシック"/>
              <a:ea typeface="ＭＳ Ｐゴシック"/>
              <a:cs typeface="ＭＳ Ｐゴシック"/>
            </a:rPr>
            <a:t>の表示になります。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B1:E57"/>
  <sheetViews>
    <sheetView view="pageBreakPreview" zoomScale="60" zoomScaleNormal="9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38" t="s">
        <v>74</v>
      </c>
      <c r="C2" s="39"/>
      <c r="D2" s="39"/>
      <c r="E2" s="39"/>
    </row>
    <row r="3" spans="2:5" ht="14.25" customHeight="1">
      <c r="B3" s="4"/>
      <c r="C3" s="3"/>
      <c r="D3" s="3"/>
      <c r="E3" s="3"/>
    </row>
    <row r="4" spans="2:5" ht="27" customHeight="1">
      <c r="B4" s="4"/>
      <c r="C4" s="3"/>
      <c r="D4" s="40" t="s">
        <v>42</v>
      </c>
      <c r="E4" s="40"/>
    </row>
    <row r="5" spans="2:5" ht="18.75" customHeight="1">
      <c r="B5" s="4"/>
      <c r="C5" s="3"/>
      <c r="D5" s="20"/>
      <c r="E5" s="20"/>
    </row>
    <row r="6" spans="2:5" ht="19.5" customHeight="1">
      <c r="B6" s="5" t="s">
        <v>0</v>
      </c>
      <c r="C6" s="6"/>
      <c r="D6" s="6"/>
      <c r="E6" s="6"/>
    </row>
    <row r="7" spans="2:5" ht="19.5" customHeight="1">
      <c r="B7" s="5" t="s">
        <v>22</v>
      </c>
      <c r="C7" s="6"/>
      <c r="D7" s="6"/>
      <c r="E7" s="6"/>
    </row>
    <row r="8" spans="2:5" s="7" customFormat="1" ht="17.25" customHeight="1">
      <c r="B8" s="9" t="s">
        <v>1</v>
      </c>
      <c r="C8" s="14" t="s">
        <v>2</v>
      </c>
      <c r="D8" s="41" t="s">
        <v>3</v>
      </c>
      <c r="E8" s="41"/>
    </row>
    <row r="9" spans="2:5" s="7" customFormat="1" ht="17.25" customHeight="1">
      <c r="B9" s="9" t="s">
        <v>32</v>
      </c>
      <c r="C9" s="31">
        <v>10000</v>
      </c>
      <c r="D9" s="41" t="s">
        <v>59</v>
      </c>
      <c r="E9" s="41"/>
    </row>
    <row r="10" spans="2:5" s="7" customFormat="1" ht="17.25" customHeight="1">
      <c r="B10" s="9" t="s">
        <v>33</v>
      </c>
      <c r="C10" s="31"/>
      <c r="D10" s="41"/>
      <c r="E10" s="41"/>
    </row>
    <row r="11" spans="2:5" s="7" customFormat="1" ht="17.25" customHeight="1">
      <c r="B11" s="9" t="s">
        <v>34</v>
      </c>
      <c r="C11" s="31"/>
      <c r="D11" s="41"/>
      <c r="E11" s="41"/>
    </row>
    <row r="12" spans="2:5" s="7" customFormat="1" ht="17.25" customHeight="1">
      <c r="B12" s="9"/>
      <c r="C12" s="31"/>
      <c r="D12" s="41"/>
      <c r="E12" s="41"/>
    </row>
    <row r="13" spans="2:5" ht="17.25" customHeight="1">
      <c r="B13" s="9" t="s">
        <v>18</v>
      </c>
      <c r="C13" s="31">
        <f>SUM(C9:C12)</f>
        <v>10000</v>
      </c>
      <c r="D13" s="42" t="s">
        <v>9</v>
      </c>
      <c r="E13" s="42"/>
    </row>
    <row r="14" spans="2:5" ht="19.5" customHeight="1">
      <c r="B14" s="43" t="s">
        <v>23</v>
      </c>
      <c r="C14" s="43"/>
      <c r="D14" s="43"/>
      <c r="E14" s="43"/>
    </row>
    <row r="15" spans="2:5" ht="16.5" customHeight="1">
      <c r="B15" s="15" t="s">
        <v>4</v>
      </c>
      <c r="C15" s="16" t="s">
        <v>5</v>
      </c>
      <c r="D15" s="41" t="s">
        <v>3</v>
      </c>
      <c r="E15" s="41"/>
    </row>
    <row r="16" spans="2:5" ht="16.5" customHeight="1">
      <c r="B16" s="30" t="s">
        <v>35</v>
      </c>
      <c r="C16" s="31">
        <v>10000</v>
      </c>
      <c r="D16" s="44" t="s">
        <v>60</v>
      </c>
      <c r="E16" s="45"/>
    </row>
    <row r="17" spans="2:5" ht="16.5" customHeight="1">
      <c r="B17" s="30" t="s">
        <v>36</v>
      </c>
      <c r="C17" s="31">
        <v>200000</v>
      </c>
      <c r="D17" s="41" t="s">
        <v>58</v>
      </c>
      <c r="E17" s="41"/>
    </row>
    <row r="18" spans="2:5" ht="16.5" customHeight="1">
      <c r="B18" s="9"/>
      <c r="C18" s="31">
        <v>87000</v>
      </c>
      <c r="D18" s="41" t="s">
        <v>71</v>
      </c>
      <c r="E18" s="41"/>
    </row>
    <row r="19" spans="2:5" ht="27.75" customHeight="1">
      <c r="B19" s="9" t="s">
        <v>19</v>
      </c>
      <c r="C19" s="34">
        <f>IF(ISNUMBER(C30-C13-E38)=TRUE,C30-C13-E38,"【A,C,Dから自動計算】")</f>
        <v>297000</v>
      </c>
      <c r="D19" s="46" t="str">
        <f>IF(ISNUMBER(C19)=FALSE,"A,C,Dが未計算です",IF(C19=SUM(C16:C18),"自主財源チェックＯＫ","自主財源を正しく入力してください"))</f>
        <v>自主財源チェックＯＫ</v>
      </c>
      <c r="E19" s="46"/>
    </row>
    <row r="20" spans="2:5" ht="16.5" customHeight="1">
      <c r="B20" s="47"/>
      <c r="C20" s="47"/>
      <c r="D20" s="47"/>
      <c r="E20" s="47"/>
    </row>
    <row r="21" spans="2:5" ht="17.25" customHeight="1">
      <c r="B21" s="5" t="s">
        <v>20</v>
      </c>
      <c r="C21" s="8"/>
      <c r="D21" s="8"/>
      <c r="E21" s="8"/>
    </row>
    <row r="22" spans="2:5" s="7" customFormat="1" ht="17.25" customHeight="1">
      <c r="B22" s="9" t="s">
        <v>1</v>
      </c>
      <c r="C22" s="10" t="s">
        <v>2</v>
      </c>
      <c r="D22" s="41" t="s">
        <v>3</v>
      </c>
      <c r="E22" s="41"/>
    </row>
    <row r="23" spans="2:5" ht="17.25" customHeight="1">
      <c r="B23" s="11" t="s">
        <v>6</v>
      </c>
      <c r="C23" s="31">
        <v>120000</v>
      </c>
      <c r="D23" s="42" t="s">
        <v>65</v>
      </c>
      <c r="E23" s="42"/>
    </row>
    <row r="24" spans="2:5" ht="17.25" customHeight="1">
      <c r="B24" s="12" t="s">
        <v>7</v>
      </c>
      <c r="C24" s="31">
        <v>13100</v>
      </c>
      <c r="D24" s="42" t="s">
        <v>66</v>
      </c>
      <c r="E24" s="42"/>
    </row>
    <row r="25" spans="2:5" ht="17.25" customHeight="1">
      <c r="B25" s="9" t="s">
        <v>8</v>
      </c>
      <c r="C25" s="31">
        <v>10500</v>
      </c>
      <c r="D25" s="42" t="s">
        <v>70</v>
      </c>
      <c r="E25" s="42"/>
    </row>
    <row r="26" spans="2:5" ht="36.75" customHeight="1">
      <c r="B26" s="12" t="s">
        <v>26</v>
      </c>
      <c r="C26" s="31">
        <v>305000</v>
      </c>
      <c r="D26" s="42" t="s">
        <v>67</v>
      </c>
      <c r="E26" s="42"/>
    </row>
    <row r="27" spans="2:5" ht="27" customHeight="1">
      <c r="B27" s="37" t="s">
        <v>49</v>
      </c>
      <c r="C27" s="31">
        <v>70900</v>
      </c>
      <c r="D27" s="42" t="s">
        <v>64</v>
      </c>
      <c r="E27" s="42"/>
    </row>
    <row r="28" spans="2:5" ht="28.5" customHeight="1">
      <c r="B28" s="9" t="s">
        <v>10</v>
      </c>
      <c r="C28" s="31">
        <v>80000</v>
      </c>
      <c r="D28" s="42" t="s">
        <v>68</v>
      </c>
      <c r="E28" s="42"/>
    </row>
    <row r="29" spans="2:5" ht="17.25" customHeight="1">
      <c r="B29" s="9" t="s">
        <v>11</v>
      </c>
      <c r="C29" s="31">
        <v>3500</v>
      </c>
      <c r="D29" s="42" t="s">
        <v>69</v>
      </c>
      <c r="E29" s="42"/>
    </row>
    <row r="30" spans="2:5" ht="27.75" customHeight="1">
      <c r="B30" s="9" t="s">
        <v>21</v>
      </c>
      <c r="C30" s="31">
        <f>IF(SUM(C23:C29)=0,"円",SUM(C23:C29))</f>
        <v>603000</v>
      </c>
      <c r="D30" s="42" t="s">
        <v>9</v>
      </c>
      <c r="E30" s="42"/>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f>C30</f>
        <v>603000</v>
      </c>
      <c r="C34" s="31">
        <f>C13</f>
        <v>10000</v>
      </c>
      <c r="D34" s="31">
        <f>IF(ISNUMBER(B34-C34)=TRUE,B34-C34,"円")</f>
        <v>593000</v>
      </c>
      <c r="E34" s="29"/>
    </row>
    <row r="35" spans="2:5" ht="17.25" customHeight="1">
      <c r="B35" s="5"/>
      <c r="C35" s="8"/>
      <c r="D35" s="23"/>
      <c r="E35" s="23"/>
    </row>
    <row r="36" spans="2:5" ht="27" customHeight="1">
      <c r="B36" s="48" t="s">
        <v>62</v>
      </c>
      <c r="C36" s="49"/>
      <c r="D36" s="31">
        <f>IF(ISNUMBER(D34)=TRUE,ROUNDDOWN(D34*1/2,-3),"円")</f>
        <v>296000</v>
      </c>
      <c r="E36" s="36"/>
    </row>
    <row r="37" spans="2:5" ht="29.25" customHeight="1">
      <c r="B37" s="50" t="s">
        <v>63</v>
      </c>
      <c r="C37" s="51"/>
      <c r="D37" s="52">
        <v>300000</v>
      </c>
      <c r="E37" s="53"/>
    </row>
    <row r="38" spans="2:5" ht="27" customHeight="1">
      <c r="B38" s="54" t="s">
        <v>39</v>
      </c>
      <c r="C38" s="54"/>
      <c r="D38" s="32" t="s">
        <v>41</v>
      </c>
      <c r="E38" s="33">
        <f>IF(AND(ISNUMBER(D36),ISNUMBER(D37))=TRUE,MIN(D36,D37),"【この枠は自動計算です】")</f>
        <v>296000</v>
      </c>
    </row>
    <row r="57" ht="13.5">
      <c r="C57" s="17"/>
    </row>
  </sheetData>
  <sheetProtection/>
  <mergeCells count="28">
    <mergeCell ref="B36:C36"/>
    <mergeCell ref="B37:C37"/>
    <mergeCell ref="D37:E37"/>
    <mergeCell ref="B38:C38"/>
    <mergeCell ref="D25:E25"/>
    <mergeCell ref="D26:E26"/>
    <mergeCell ref="D27:E27"/>
    <mergeCell ref="D28:E28"/>
    <mergeCell ref="D29:E29"/>
    <mergeCell ref="D30:E30"/>
    <mergeCell ref="D18:E18"/>
    <mergeCell ref="D19:E19"/>
    <mergeCell ref="B20:E20"/>
    <mergeCell ref="D22:E22"/>
    <mergeCell ref="D23:E23"/>
    <mergeCell ref="D24:E24"/>
    <mergeCell ref="D12:E12"/>
    <mergeCell ref="D13:E13"/>
    <mergeCell ref="B14:E14"/>
    <mergeCell ref="D15:E15"/>
    <mergeCell ref="D16:E16"/>
    <mergeCell ref="D17:E17"/>
    <mergeCell ref="B2:E2"/>
    <mergeCell ref="D4:E4"/>
    <mergeCell ref="D8:E8"/>
    <mergeCell ref="D9:E9"/>
    <mergeCell ref="D10:E10"/>
    <mergeCell ref="D11:E11"/>
  </mergeCells>
  <printOptions/>
  <pageMargins left="0.6692913385826772" right="0.2755905511811024" top="0.17" bottom="0.23" header="0.2755905511811024" footer="0.196850393700787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E57"/>
  <sheetViews>
    <sheetView tabSelected="1" view="pageBreakPreview" zoomScale="60" zoomScaleNormal="106"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spans="2:5" ht="17.25" customHeight="1" thickBot="1">
      <c r="B1" s="35" t="s">
        <v>43</v>
      </c>
      <c r="E1" s="19"/>
    </row>
    <row r="2" spans="2:5" ht="35.25" customHeight="1" hidden="1">
      <c r="B2" s="39" t="s">
        <v>37</v>
      </c>
      <c r="C2" s="39"/>
      <c r="D2" s="39"/>
      <c r="E2" s="39"/>
    </row>
    <row r="3" spans="2:5" ht="14.25" customHeight="1" hidden="1">
      <c r="B3" s="4"/>
      <c r="C3" s="3"/>
      <c r="D3" s="3"/>
      <c r="E3" s="3"/>
    </row>
    <row r="4" spans="2:5" ht="27" customHeight="1" hidden="1">
      <c r="B4" s="4"/>
      <c r="C4" s="3"/>
      <c r="D4" s="40" t="s">
        <v>42</v>
      </c>
      <c r="E4" s="40"/>
    </row>
    <row r="5" spans="2:5" ht="18.75" customHeight="1" hidden="1">
      <c r="B5" s="4"/>
      <c r="C5" s="3"/>
      <c r="D5" s="20"/>
      <c r="E5" s="20"/>
    </row>
    <row r="6" spans="2:5" ht="19.5" customHeight="1">
      <c r="B6" s="5" t="s">
        <v>0</v>
      </c>
      <c r="C6" s="6"/>
      <c r="D6" s="6"/>
      <c r="E6" s="6"/>
    </row>
    <row r="7" spans="2:5" ht="19.5" customHeight="1">
      <c r="B7" s="5" t="s">
        <v>22</v>
      </c>
      <c r="C7" s="6"/>
      <c r="D7" s="6"/>
      <c r="E7" s="6"/>
    </row>
    <row r="8" spans="2:5" s="7" customFormat="1" ht="17.25" customHeight="1">
      <c r="B8" s="9" t="s">
        <v>1</v>
      </c>
      <c r="C8" s="14" t="s">
        <v>2</v>
      </c>
      <c r="D8" s="41" t="s">
        <v>3</v>
      </c>
      <c r="E8" s="41"/>
    </row>
    <row r="9" spans="2:5" s="7" customFormat="1" ht="17.25" customHeight="1">
      <c r="B9" s="9" t="s">
        <v>32</v>
      </c>
      <c r="C9" s="31"/>
      <c r="D9" s="57" t="s">
        <v>44</v>
      </c>
      <c r="E9" s="57"/>
    </row>
    <row r="10" spans="2:5" s="7" customFormat="1" ht="17.25" customHeight="1">
      <c r="B10" s="9" t="s">
        <v>33</v>
      </c>
      <c r="C10" s="31"/>
      <c r="D10" s="57" t="s">
        <v>45</v>
      </c>
      <c r="E10" s="57"/>
    </row>
    <row r="11" spans="2:5" s="7" customFormat="1" ht="17.25" customHeight="1">
      <c r="B11" s="9" t="s">
        <v>34</v>
      </c>
      <c r="C11" s="31"/>
      <c r="D11" s="58" t="s">
        <v>47</v>
      </c>
      <c r="E11" s="58"/>
    </row>
    <row r="12" spans="2:5" s="7" customFormat="1" ht="17.25" customHeight="1">
      <c r="B12" s="9"/>
      <c r="C12" s="31"/>
      <c r="D12" s="41"/>
      <c r="E12" s="41"/>
    </row>
    <row r="13" spans="2:5" ht="17.25" customHeight="1">
      <c r="B13" s="9" t="s">
        <v>18</v>
      </c>
      <c r="C13" s="31">
        <f>SUM(C9:C12)</f>
        <v>0</v>
      </c>
      <c r="D13" s="42" t="s">
        <v>9</v>
      </c>
      <c r="E13" s="42"/>
    </row>
    <row r="14" spans="2:5" ht="19.5" customHeight="1">
      <c r="B14" s="43" t="s">
        <v>23</v>
      </c>
      <c r="C14" s="43"/>
      <c r="D14" s="43"/>
      <c r="E14" s="43"/>
    </row>
    <row r="15" spans="2:5" ht="16.5" customHeight="1">
      <c r="B15" s="15" t="s">
        <v>4</v>
      </c>
      <c r="C15" s="16" t="s">
        <v>5</v>
      </c>
      <c r="D15" s="41" t="s">
        <v>3</v>
      </c>
      <c r="E15" s="41"/>
    </row>
    <row r="16" spans="2:5" ht="16.5" customHeight="1">
      <c r="B16" s="30" t="s">
        <v>35</v>
      </c>
      <c r="C16" s="31"/>
      <c r="D16" s="56" t="s">
        <v>46</v>
      </c>
      <c r="E16" s="56"/>
    </row>
    <row r="17" spans="2:5" ht="16.5" customHeight="1">
      <c r="B17" s="30" t="s">
        <v>36</v>
      </c>
      <c r="C17" s="31"/>
      <c r="D17" s="55" t="s">
        <v>48</v>
      </c>
      <c r="E17" s="55"/>
    </row>
    <row r="18" spans="2:5" ht="16.5" customHeight="1">
      <c r="B18" s="9"/>
      <c r="C18" s="31"/>
      <c r="D18" s="41"/>
      <c r="E18" s="41"/>
    </row>
    <row r="19" spans="2:5" ht="27.75" customHeight="1">
      <c r="B19" s="9" t="s">
        <v>19</v>
      </c>
      <c r="C19" s="34" t="str">
        <f>IF(ISNUMBER(C30-C13-E38)=TRUE,C30-C13-E38,"【A,C,Dから自動計算】")</f>
        <v>【A,C,Dから自動計算】</v>
      </c>
      <c r="D19" s="46"/>
      <c r="E19" s="46"/>
    </row>
    <row r="20" spans="2:5" ht="9.75" customHeight="1">
      <c r="B20" s="47"/>
      <c r="C20" s="47"/>
      <c r="D20" s="47"/>
      <c r="E20" s="47"/>
    </row>
    <row r="21" spans="2:5" ht="17.25" customHeight="1">
      <c r="B21" s="5" t="s">
        <v>20</v>
      </c>
      <c r="C21" s="8"/>
      <c r="D21" s="8"/>
      <c r="E21" s="8"/>
    </row>
    <row r="22" spans="2:5" s="7" customFormat="1" ht="17.25" customHeight="1">
      <c r="B22" s="9" t="s">
        <v>1</v>
      </c>
      <c r="C22" s="10" t="s">
        <v>2</v>
      </c>
      <c r="D22" s="41" t="s">
        <v>3</v>
      </c>
      <c r="E22" s="41"/>
    </row>
    <row r="23" spans="2:5" ht="65.25" customHeight="1">
      <c r="B23" s="11" t="s">
        <v>6</v>
      </c>
      <c r="C23" s="31"/>
      <c r="D23" s="55" t="s">
        <v>51</v>
      </c>
      <c r="E23" s="55"/>
    </row>
    <row r="24" spans="2:5" ht="33.75" customHeight="1">
      <c r="B24" s="12" t="s">
        <v>7</v>
      </c>
      <c r="C24" s="31"/>
      <c r="D24" s="55" t="s">
        <v>52</v>
      </c>
      <c r="E24" s="56"/>
    </row>
    <row r="25" spans="2:5" ht="33" customHeight="1">
      <c r="B25" s="9" t="s">
        <v>8</v>
      </c>
      <c r="C25" s="31"/>
      <c r="D25" s="55" t="s">
        <v>53</v>
      </c>
      <c r="E25" s="56"/>
    </row>
    <row r="26" spans="2:5" ht="89.25" customHeight="1">
      <c r="B26" s="12" t="s">
        <v>26</v>
      </c>
      <c r="C26" s="31"/>
      <c r="D26" s="55" t="s">
        <v>54</v>
      </c>
      <c r="E26" s="55"/>
    </row>
    <row r="27" spans="2:5" ht="17.25" customHeight="1">
      <c r="B27" s="9" t="s">
        <v>50</v>
      </c>
      <c r="C27" s="31"/>
      <c r="D27" s="56" t="s">
        <v>55</v>
      </c>
      <c r="E27" s="56"/>
    </row>
    <row r="28" spans="2:5" ht="32.25" customHeight="1">
      <c r="B28" s="9" t="s">
        <v>10</v>
      </c>
      <c r="C28" s="31"/>
      <c r="D28" s="55" t="s">
        <v>56</v>
      </c>
      <c r="E28" s="56"/>
    </row>
    <row r="29" spans="2:5" ht="31.5" customHeight="1">
      <c r="B29" s="9" t="s">
        <v>11</v>
      </c>
      <c r="C29" s="31"/>
      <c r="D29" s="55" t="s">
        <v>57</v>
      </c>
      <c r="E29" s="56"/>
    </row>
    <row r="30" spans="2:5" ht="27.75" customHeight="1">
      <c r="B30" s="9" t="s">
        <v>21</v>
      </c>
      <c r="C30" s="31" t="str">
        <f>IF(SUM(C23:C29)=0,"円",SUM(C23:C29))</f>
        <v>円</v>
      </c>
      <c r="D30" s="42" t="s">
        <v>9</v>
      </c>
      <c r="E30" s="42"/>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0.5" customHeight="1">
      <c r="B35" s="5"/>
      <c r="C35" s="8"/>
      <c r="D35" s="23"/>
      <c r="E35" s="23"/>
    </row>
    <row r="36" spans="2:5" ht="27" customHeight="1">
      <c r="B36" s="48" t="s">
        <v>72</v>
      </c>
      <c r="C36" s="49"/>
      <c r="D36" s="31" t="s">
        <v>38</v>
      </c>
      <c r="E36" s="36"/>
    </row>
    <row r="37" spans="2:5" ht="22.5" customHeight="1">
      <c r="B37" s="50" t="s">
        <v>61</v>
      </c>
      <c r="C37" s="51"/>
      <c r="D37" s="52">
        <v>300000</v>
      </c>
      <c r="E37" s="53"/>
    </row>
    <row r="38" spans="2:5" ht="18" customHeight="1">
      <c r="B38" s="54" t="s">
        <v>39</v>
      </c>
      <c r="C38" s="54"/>
      <c r="D38" s="32" t="s">
        <v>41</v>
      </c>
      <c r="E38" s="33" t="str">
        <f>IF(AND(ISNUMBER(D36),ISNUMBER(D37))=TRUE,MIN(D36,D37),"【この枠は自動計算です】")</f>
        <v>【この枠は自動計算です】</v>
      </c>
    </row>
    <row r="57" ht="13.5">
      <c r="C57" s="17"/>
    </row>
  </sheetData>
  <sheetProtection/>
  <mergeCells count="28">
    <mergeCell ref="B2:E2"/>
    <mergeCell ref="D4:E4"/>
    <mergeCell ref="D8:E8"/>
    <mergeCell ref="D9:E9"/>
    <mergeCell ref="D10:E10"/>
    <mergeCell ref="D11:E11"/>
    <mergeCell ref="D12:E12"/>
    <mergeCell ref="D13:E13"/>
    <mergeCell ref="B14:E14"/>
    <mergeCell ref="D15:E15"/>
    <mergeCell ref="D16:E16"/>
    <mergeCell ref="D17:E17"/>
    <mergeCell ref="D18:E18"/>
    <mergeCell ref="D19:E19"/>
    <mergeCell ref="B20:E20"/>
    <mergeCell ref="D22:E22"/>
    <mergeCell ref="D23:E23"/>
    <mergeCell ref="D24:E24"/>
    <mergeCell ref="D25:E25"/>
    <mergeCell ref="D26:E26"/>
    <mergeCell ref="D27:E27"/>
    <mergeCell ref="B38:C38"/>
    <mergeCell ref="D28:E28"/>
    <mergeCell ref="D29:E29"/>
    <mergeCell ref="D30:E30"/>
    <mergeCell ref="B36:C36"/>
    <mergeCell ref="B37:C37"/>
    <mergeCell ref="D37:E37"/>
  </mergeCells>
  <printOptions/>
  <pageMargins left="0.6692913385826772" right="0.2755905511811024" top="0.17" bottom="0.23"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57"/>
  <sheetViews>
    <sheetView view="pageBreakPreview" zoomScaleNormal="90" zoomScaleSheetLayoutView="10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38" t="s">
        <v>73</v>
      </c>
      <c r="C2" s="39"/>
      <c r="D2" s="39"/>
      <c r="E2" s="39"/>
    </row>
    <row r="3" spans="2:5" ht="14.25" customHeight="1">
      <c r="B3" s="4"/>
      <c r="C3" s="3"/>
      <c r="D3" s="3"/>
      <c r="E3" s="3"/>
    </row>
    <row r="4" spans="2:5" ht="27" customHeight="1">
      <c r="B4" s="4"/>
      <c r="C4" s="3"/>
      <c r="D4" s="40" t="s">
        <v>42</v>
      </c>
      <c r="E4" s="40"/>
    </row>
    <row r="5" spans="2:5" ht="18.75" customHeight="1">
      <c r="B5" s="4"/>
      <c r="C5" s="3"/>
      <c r="D5" s="20"/>
      <c r="E5" s="20"/>
    </row>
    <row r="6" spans="2:5" ht="19.5" customHeight="1">
      <c r="B6" s="5" t="s">
        <v>0</v>
      </c>
      <c r="C6" s="6"/>
      <c r="D6" s="6"/>
      <c r="E6" s="6"/>
    </row>
    <row r="7" spans="2:5" ht="19.5" customHeight="1">
      <c r="B7" s="5" t="s">
        <v>22</v>
      </c>
      <c r="C7" s="6"/>
      <c r="D7" s="6"/>
      <c r="E7" s="6"/>
    </row>
    <row r="8" spans="2:5" s="7" customFormat="1" ht="17.25" customHeight="1">
      <c r="B8" s="9" t="s">
        <v>1</v>
      </c>
      <c r="C8" s="14" t="s">
        <v>2</v>
      </c>
      <c r="D8" s="41" t="s">
        <v>3</v>
      </c>
      <c r="E8" s="41"/>
    </row>
    <row r="9" spans="2:5" s="7" customFormat="1" ht="17.25" customHeight="1">
      <c r="B9" s="9" t="s">
        <v>32</v>
      </c>
      <c r="C9" s="31"/>
      <c r="D9" s="41"/>
      <c r="E9" s="41"/>
    </row>
    <row r="10" spans="2:5" s="7" customFormat="1" ht="17.25" customHeight="1">
      <c r="B10" s="9" t="s">
        <v>33</v>
      </c>
      <c r="C10" s="31"/>
      <c r="D10" s="41"/>
      <c r="E10" s="41"/>
    </row>
    <row r="11" spans="2:5" s="7" customFormat="1" ht="17.25" customHeight="1">
      <c r="B11" s="9" t="s">
        <v>34</v>
      </c>
      <c r="C11" s="31"/>
      <c r="D11" s="41"/>
      <c r="E11" s="41"/>
    </row>
    <row r="12" spans="2:5" s="7" customFormat="1" ht="17.25" customHeight="1">
      <c r="B12" s="9"/>
      <c r="C12" s="31"/>
      <c r="D12" s="41"/>
      <c r="E12" s="41"/>
    </row>
    <row r="13" spans="2:5" ht="17.25" customHeight="1">
      <c r="B13" s="9" t="s">
        <v>18</v>
      </c>
      <c r="C13" s="31">
        <f>SUM(C9:C12)</f>
        <v>0</v>
      </c>
      <c r="D13" s="42" t="s">
        <v>9</v>
      </c>
      <c r="E13" s="42"/>
    </row>
    <row r="14" spans="2:5" ht="19.5" customHeight="1">
      <c r="B14" s="43" t="s">
        <v>23</v>
      </c>
      <c r="C14" s="43"/>
      <c r="D14" s="43"/>
      <c r="E14" s="43"/>
    </row>
    <row r="15" spans="2:5" ht="16.5" customHeight="1">
      <c r="B15" s="15" t="s">
        <v>4</v>
      </c>
      <c r="C15" s="16" t="s">
        <v>5</v>
      </c>
      <c r="D15" s="41" t="s">
        <v>3</v>
      </c>
      <c r="E15" s="41"/>
    </row>
    <row r="16" spans="2:5" ht="16.5" customHeight="1">
      <c r="B16" s="30" t="s">
        <v>35</v>
      </c>
      <c r="C16" s="31"/>
      <c r="D16" s="44"/>
      <c r="E16" s="45"/>
    </row>
    <row r="17" spans="2:5" ht="16.5" customHeight="1">
      <c r="B17" s="30" t="s">
        <v>36</v>
      </c>
      <c r="C17" s="31"/>
      <c r="D17" s="41"/>
      <c r="E17" s="41"/>
    </row>
    <row r="18" spans="2:5" ht="16.5" customHeight="1">
      <c r="B18" s="9"/>
      <c r="C18" s="31"/>
      <c r="D18" s="41"/>
      <c r="E18" s="41"/>
    </row>
    <row r="19" spans="2:5" ht="27.75" customHeight="1">
      <c r="B19" s="9" t="s">
        <v>19</v>
      </c>
      <c r="C19" s="34" t="str">
        <f>IF(ISNUMBER(C30-C13-E38)=TRUE,C30-C13-E38,"【A,C,Dから自動計算】")</f>
        <v>【A,C,Dから自動計算】</v>
      </c>
      <c r="D19" s="46" t="str">
        <f>IF(ISNUMBER(C19)=FALSE,"A,C,Dが未計算です",IF(C19=SUM(C16:C18),"自主財源チェックＯＫ","自主財源を正しく入力してください"))</f>
        <v>A,C,Dが未計算です</v>
      </c>
      <c r="E19" s="46"/>
    </row>
    <row r="20" spans="2:5" ht="16.5" customHeight="1">
      <c r="B20" s="47"/>
      <c r="C20" s="47"/>
      <c r="D20" s="47"/>
      <c r="E20" s="47"/>
    </row>
    <row r="21" spans="2:5" ht="17.25" customHeight="1">
      <c r="B21" s="5" t="s">
        <v>20</v>
      </c>
      <c r="C21" s="8"/>
      <c r="D21" s="8"/>
      <c r="E21" s="8"/>
    </row>
    <row r="22" spans="2:5" s="7" customFormat="1" ht="17.25" customHeight="1">
      <c r="B22" s="9" t="s">
        <v>1</v>
      </c>
      <c r="C22" s="10" t="s">
        <v>2</v>
      </c>
      <c r="D22" s="41" t="s">
        <v>3</v>
      </c>
      <c r="E22" s="41"/>
    </row>
    <row r="23" spans="2:5" ht="17.25" customHeight="1">
      <c r="B23" s="11" t="s">
        <v>6</v>
      </c>
      <c r="C23" s="31"/>
      <c r="D23" s="42" t="s">
        <v>9</v>
      </c>
      <c r="E23" s="42"/>
    </row>
    <row r="24" spans="2:5" ht="17.25" customHeight="1">
      <c r="B24" s="12" t="s">
        <v>7</v>
      </c>
      <c r="C24" s="31"/>
      <c r="D24" s="42" t="s">
        <v>9</v>
      </c>
      <c r="E24" s="42"/>
    </row>
    <row r="25" spans="2:5" ht="17.25" customHeight="1">
      <c r="B25" s="9" t="s">
        <v>8</v>
      </c>
      <c r="C25" s="31"/>
      <c r="D25" s="42" t="s">
        <v>9</v>
      </c>
      <c r="E25" s="42"/>
    </row>
    <row r="26" spans="2:5" ht="17.25" customHeight="1">
      <c r="B26" s="12" t="s">
        <v>26</v>
      </c>
      <c r="C26" s="31"/>
      <c r="D26" s="42" t="s">
        <v>9</v>
      </c>
      <c r="E26" s="42"/>
    </row>
    <row r="27" spans="2:5" ht="17.25" customHeight="1">
      <c r="B27" s="37" t="s">
        <v>49</v>
      </c>
      <c r="C27" s="31"/>
      <c r="D27" s="42" t="s">
        <v>9</v>
      </c>
      <c r="E27" s="42"/>
    </row>
    <row r="28" spans="2:5" ht="17.25" customHeight="1">
      <c r="B28" s="9" t="s">
        <v>10</v>
      </c>
      <c r="C28" s="31"/>
      <c r="D28" s="42" t="s">
        <v>9</v>
      </c>
      <c r="E28" s="42"/>
    </row>
    <row r="29" spans="2:5" ht="17.25" customHeight="1">
      <c r="B29" s="9" t="s">
        <v>11</v>
      </c>
      <c r="C29" s="31"/>
      <c r="D29" s="42" t="s">
        <v>9</v>
      </c>
      <c r="E29" s="42"/>
    </row>
    <row r="30" spans="2:5" ht="27.75" customHeight="1">
      <c r="B30" s="9" t="s">
        <v>21</v>
      </c>
      <c r="C30" s="31" t="str">
        <f>IF(SUM(C23:C29)=0,"円",SUM(C23:C29))</f>
        <v>円</v>
      </c>
      <c r="D30" s="42" t="s">
        <v>9</v>
      </c>
      <c r="E30" s="42"/>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7.25" customHeight="1">
      <c r="B35" s="5"/>
      <c r="C35" s="8"/>
      <c r="D35" s="23"/>
      <c r="E35" s="23"/>
    </row>
    <row r="36" spans="2:5" ht="27" customHeight="1">
      <c r="B36" s="48" t="s">
        <v>62</v>
      </c>
      <c r="C36" s="49"/>
      <c r="D36" s="31" t="str">
        <f>IF(ISNUMBER(D34)=TRUE,ROUNDDOWN(D34*1/2,-3),"円")</f>
        <v>円</v>
      </c>
      <c r="E36" s="36"/>
    </row>
    <row r="37" spans="2:5" ht="29.25" customHeight="1">
      <c r="B37" s="50" t="s">
        <v>61</v>
      </c>
      <c r="C37" s="51"/>
      <c r="D37" s="52">
        <v>300000</v>
      </c>
      <c r="E37" s="53"/>
    </row>
    <row r="38" spans="2:5" ht="27" customHeight="1">
      <c r="B38" s="54" t="s">
        <v>39</v>
      </c>
      <c r="C38" s="54"/>
      <c r="D38" s="32" t="s">
        <v>41</v>
      </c>
      <c r="E38" s="33" t="str">
        <f>IF(AND(ISNUMBER(D36),ISNUMBER(D37))=TRUE,MIN(D36,D37),"【この枠は自動計算です】")</f>
        <v>【この枠は自動計算です】</v>
      </c>
    </row>
    <row r="57" ht="13.5">
      <c r="C57" s="17"/>
    </row>
  </sheetData>
  <sheetProtection/>
  <mergeCells count="28">
    <mergeCell ref="B2:E2"/>
    <mergeCell ref="D4:E4"/>
    <mergeCell ref="D8:E8"/>
    <mergeCell ref="D9:E9"/>
    <mergeCell ref="D10:E10"/>
    <mergeCell ref="D11:E11"/>
    <mergeCell ref="D12:E12"/>
    <mergeCell ref="D13:E13"/>
    <mergeCell ref="B14:E14"/>
    <mergeCell ref="D15:E15"/>
    <mergeCell ref="D16:E16"/>
    <mergeCell ref="D17:E17"/>
    <mergeCell ref="D18:E18"/>
    <mergeCell ref="D19:E19"/>
    <mergeCell ref="B20:E20"/>
    <mergeCell ref="D22:E22"/>
    <mergeCell ref="D23:E23"/>
    <mergeCell ref="D24:E24"/>
    <mergeCell ref="D25:E25"/>
    <mergeCell ref="D26:E26"/>
    <mergeCell ref="D27:E27"/>
    <mergeCell ref="B38:C38"/>
    <mergeCell ref="B37:C37"/>
    <mergeCell ref="D37:E37"/>
    <mergeCell ref="D28:E28"/>
    <mergeCell ref="D29:E29"/>
    <mergeCell ref="D30:E30"/>
    <mergeCell ref="B36:C36"/>
  </mergeCells>
  <printOptions/>
  <pageMargins left="0.6692913385826772" right="0.2755905511811024" top="0.17" bottom="0.23" header="0.275590551181102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E57"/>
  <sheetViews>
    <sheetView tabSelected="1" view="pageBreakPreview" zoomScaleNormal="90" zoomScaleSheetLayoutView="10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6" width="9.00390625" style="2" customWidth="1"/>
    <col min="7" max="16384" width="9.00390625" style="2" customWidth="1"/>
  </cols>
  <sheetData>
    <row r="1" ht="17.25" customHeight="1">
      <c r="E1" s="19" t="s">
        <v>24</v>
      </c>
    </row>
    <row r="2" spans="2:5" ht="35.25" customHeight="1">
      <c r="B2" s="38" t="s">
        <v>73</v>
      </c>
      <c r="C2" s="39"/>
      <c r="D2" s="39"/>
      <c r="E2" s="39"/>
    </row>
    <row r="3" spans="2:5" ht="14.25" customHeight="1">
      <c r="B3" s="4"/>
      <c r="C3" s="3"/>
      <c r="D3" s="3"/>
      <c r="E3" s="3"/>
    </row>
    <row r="4" spans="2:5" ht="27" customHeight="1">
      <c r="B4" s="4"/>
      <c r="C4" s="3"/>
      <c r="D4" s="59" t="s">
        <v>27</v>
      </c>
      <c r="E4" s="59"/>
    </row>
    <row r="5" spans="2:5" ht="18.75" customHeight="1">
      <c r="B5" s="4"/>
      <c r="C5" s="3"/>
      <c r="D5" s="20"/>
      <c r="E5" s="20"/>
    </row>
    <row r="6" spans="2:5" ht="19.5" customHeight="1">
      <c r="B6" s="5" t="s">
        <v>0</v>
      </c>
      <c r="C6" s="6"/>
      <c r="D6" s="6"/>
      <c r="E6" s="6"/>
    </row>
    <row r="7" spans="2:5" ht="19.5" customHeight="1">
      <c r="B7" s="5" t="s">
        <v>22</v>
      </c>
      <c r="C7" s="6"/>
      <c r="D7" s="6"/>
      <c r="E7" s="6"/>
    </row>
    <row r="8" spans="2:5" s="7" customFormat="1" ht="17.25" customHeight="1">
      <c r="B8" s="9" t="s">
        <v>1</v>
      </c>
      <c r="C8" s="14" t="s">
        <v>2</v>
      </c>
      <c r="D8" s="41" t="s">
        <v>3</v>
      </c>
      <c r="E8" s="41"/>
    </row>
    <row r="9" spans="2:5" s="7" customFormat="1" ht="17.25" customHeight="1">
      <c r="B9" s="9" t="s">
        <v>32</v>
      </c>
      <c r="C9" s="31"/>
      <c r="D9" s="41"/>
      <c r="E9" s="41"/>
    </row>
    <row r="10" spans="2:5" s="7" customFormat="1" ht="17.25" customHeight="1">
      <c r="B10" s="9" t="s">
        <v>33</v>
      </c>
      <c r="C10" s="31"/>
      <c r="D10" s="41"/>
      <c r="E10" s="41"/>
    </row>
    <row r="11" spans="2:5" s="7" customFormat="1" ht="17.25" customHeight="1">
      <c r="B11" s="9" t="s">
        <v>34</v>
      </c>
      <c r="C11" s="31"/>
      <c r="D11" s="41"/>
      <c r="E11" s="41"/>
    </row>
    <row r="12" spans="2:5" s="7" customFormat="1" ht="17.25" customHeight="1">
      <c r="B12" s="9"/>
      <c r="C12" s="31"/>
      <c r="D12" s="41"/>
      <c r="E12" s="41"/>
    </row>
    <row r="13" spans="2:5" ht="17.25" customHeight="1">
      <c r="B13" s="9" t="s">
        <v>18</v>
      </c>
      <c r="C13" s="31" t="str">
        <f>IF(SUM(C9:C12)=0,"円",SUM(C9:C12))</f>
        <v>円</v>
      </c>
      <c r="D13" s="42" t="s">
        <v>12</v>
      </c>
      <c r="E13" s="42"/>
    </row>
    <row r="14" spans="2:5" ht="19.5" customHeight="1">
      <c r="B14" s="43" t="s">
        <v>23</v>
      </c>
      <c r="C14" s="43"/>
      <c r="D14" s="43"/>
      <c r="E14" s="43"/>
    </row>
    <row r="15" spans="2:5" ht="16.5" customHeight="1">
      <c r="B15" s="15" t="s">
        <v>4</v>
      </c>
      <c r="C15" s="16" t="s">
        <v>5</v>
      </c>
      <c r="D15" s="41" t="s">
        <v>3</v>
      </c>
      <c r="E15" s="41"/>
    </row>
    <row r="16" spans="2:5" ht="16.5" customHeight="1">
      <c r="B16" s="30" t="s">
        <v>35</v>
      </c>
      <c r="C16" s="31"/>
      <c r="D16" s="44"/>
      <c r="E16" s="45"/>
    </row>
    <row r="17" spans="2:5" ht="16.5" customHeight="1">
      <c r="B17" s="30" t="s">
        <v>36</v>
      </c>
      <c r="C17" s="31"/>
      <c r="D17" s="41"/>
      <c r="E17" s="41"/>
    </row>
    <row r="18" spans="2:5" ht="16.5" customHeight="1">
      <c r="B18" s="9"/>
      <c r="C18" s="31"/>
      <c r="D18" s="41"/>
      <c r="E18" s="41"/>
    </row>
    <row r="19" spans="2:5" ht="27.75" customHeight="1">
      <c r="B19" s="9" t="s">
        <v>19</v>
      </c>
      <c r="C19" s="31" t="str">
        <f>IF(SUM(C16:C18)=0,"円",SUM(C16:C18))</f>
        <v>円</v>
      </c>
      <c r="D19" s="41"/>
      <c r="E19" s="41"/>
    </row>
    <row r="20" spans="2:5" ht="16.5" customHeight="1">
      <c r="B20" s="47"/>
      <c r="C20" s="47"/>
      <c r="D20" s="47"/>
      <c r="E20" s="47"/>
    </row>
    <row r="21" spans="2:5" ht="17.25" customHeight="1">
      <c r="B21" s="5" t="s">
        <v>20</v>
      </c>
      <c r="C21" s="8"/>
      <c r="D21" s="8"/>
      <c r="E21" s="8"/>
    </row>
    <row r="22" spans="2:5" s="7" customFormat="1" ht="17.25" customHeight="1">
      <c r="B22" s="9" t="s">
        <v>1</v>
      </c>
      <c r="C22" s="10" t="s">
        <v>2</v>
      </c>
      <c r="D22" s="41" t="s">
        <v>3</v>
      </c>
      <c r="E22" s="41"/>
    </row>
    <row r="23" spans="2:5" ht="17.25" customHeight="1">
      <c r="B23" s="11" t="s">
        <v>6</v>
      </c>
      <c r="C23" s="31"/>
      <c r="D23" s="42" t="s">
        <v>13</v>
      </c>
      <c r="E23" s="42"/>
    </row>
    <row r="24" spans="2:5" ht="17.25" customHeight="1">
      <c r="B24" s="12" t="s">
        <v>7</v>
      </c>
      <c r="C24" s="31"/>
      <c r="D24" s="42" t="s">
        <v>14</v>
      </c>
      <c r="E24" s="42"/>
    </row>
    <row r="25" spans="2:5" ht="17.25" customHeight="1">
      <c r="B25" s="9" t="s">
        <v>8</v>
      </c>
      <c r="C25" s="31"/>
      <c r="D25" s="42" t="s">
        <v>13</v>
      </c>
      <c r="E25" s="42"/>
    </row>
    <row r="26" spans="2:5" ht="17.25" customHeight="1">
      <c r="B26" s="12" t="s">
        <v>26</v>
      </c>
      <c r="C26" s="31"/>
      <c r="D26" s="42" t="s">
        <v>15</v>
      </c>
      <c r="E26" s="42"/>
    </row>
    <row r="27" spans="2:5" ht="17.25" customHeight="1">
      <c r="B27" s="37" t="s">
        <v>50</v>
      </c>
      <c r="C27" s="31"/>
      <c r="D27" s="42" t="s">
        <v>16</v>
      </c>
      <c r="E27" s="42"/>
    </row>
    <row r="28" spans="2:5" ht="17.25" customHeight="1">
      <c r="B28" s="9" t="s">
        <v>10</v>
      </c>
      <c r="C28" s="31"/>
      <c r="D28" s="42" t="s">
        <v>9</v>
      </c>
      <c r="E28" s="42"/>
    </row>
    <row r="29" spans="2:5" ht="17.25" customHeight="1">
      <c r="B29" s="9" t="s">
        <v>11</v>
      </c>
      <c r="C29" s="31"/>
      <c r="D29" s="42" t="s">
        <v>17</v>
      </c>
      <c r="E29" s="42"/>
    </row>
    <row r="30" spans="2:5" ht="27.75" customHeight="1">
      <c r="B30" s="9" t="s">
        <v>21</v>
      </c>
      <c r="C30" s="31" t="str">
        <f>IF(SUM(C23:C29)=0,"円",SUM(C23:C29))</f>
        <v>円</v>
      </c>
      <c r="D30" s="42" t="s">
        <v>12</v>
      </c>
      <c r="E30" s="42"/>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t="str">
        <f>C13</f>
        <v>円</v>
      </c>
      <c r="D34" s="31" t="s">
        <v>38</v>
      </c>
      <c r="E34" s="29"/>
    </row>
    <row r="35" spans="2:5" ht="17.25" customHeight="1">
      <c r="B35" s="5"/>
      <c r="C35" s="8"/>
      <c r="D35" s="23"/>
      <c r="E35" s="23"/>
    </row>
    <row r="36" spans="2:5" ht="27" customHeight="1">
      <c r="B36" s="48" t="s">
        <v>72</v>
      </c>
      <c r="C36" s="49"/>
      <c r="D36" s="31" t="s">
        <v>38</v>
      </c>
      <c r="E36" s="24"/>
    </row>
    <row r="37" spans="2:5" ht="27" customHeight="1">
      <c r="B37" s="60" t="s">
        <v>61</v>
      </c>
      <c r="C37" s="61"/>
      <c r="D37" s="62">
        <v>300000</v>
      </c>
      <c r="E37" s="63"/>
    </row>
    <row r="38" spans="2:5" ht="27" customHeight="1">
      <c r="B38" s="54" t="s">
        <v>39</v>
      </c>
      <c r="C38" s="54"/>
      <c r="D38" s="32" t="s">
        <v>41</v>
      </c>
      <c r="E38" s="21" t="s">
        <v>40</v>
      </c>
    </row>
    <row r="57" ht="13.5">
      <c r="C57" s="17"/>
    </row>
  </sheetData>
  <sheetProtection/>
  <mergeCells count="28">
    <mergeCell ref="B36:C36"/>
    <mergeCell ref="B37:C37"/>
    <mergeCell ref="D37:E37"/>
    <mergeCell ref="D30:E30"/>
    <mergeCell ref="D18:E18"/>
    <mergeCell ref="D19:E19"/>
    <mergeCell ref="D27:E27"/>
    <mergeCell ref="D28:E28"/>
    <mergeCell ref="D25:E25"/>
    <mergeCell ref="D23:E23"/>
    <mergeCell ref="D17:E17"/>
    <mergeCell ref="D24:E24"/>
    <mergeCell ref="B20:E20"/>
    <mergeCell ref="D9:E9"/>
    <mergeCell ref="B14:E14"/>
    <mergeCell ref="D10:E10"/>
    <mergeCell ref="D12:E12"/>
    <mergeCell ref="D11:E11"/>
    <mergeCell ref="B38:C38"/>
    <mergeCell ref="B2:E2"/>
    <mergeCell ref="D8:E8"/>
    <mergeCell ref="D22:E22"/>
    <mergeCell ref="D13:E13"/>
    <mergeCell ref="D4:E4"/>
    <mergeCell ref="D16:E16"/>
    <mergeCell ref="D26:E26"/>
    <mergeCell ref="D29:E29"/>
    <mergeCell ref="D15:E15"/>
  </mergeCells>
  <printOptions/>
  <pageMargins left="0.6692913385826772" right="0.2755905511811024" top="0.17" bottom="0.23"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