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60" windowHeight="11595" activeTab="0"/>
  </bookViews>
  <sheets>
    <sheet name="＜別紙１＞ 利用実績（請求人数） " sheetId="1" r:id="rId1"/>
    <sheet name="＜別紙２＞光熱水費" sheetId="2" r:id="rId2"/>
    <sheet name="＜別紙３＞維持補修費、保守点検料（車両除く）" sheetId="3" r:id="rId3"/>
  </sheets>
  <definedNames>
    <definedName name="_xlnm.Print_Area" localSheetId="0">'＜別紙１＞ 利用実績（請求人数） '!$A$1:$J$58</definedName>
    <definedName name="_xlnm.Print_Area" localSheetId="2">'＜別紙３＞維持補修費、保守点検料（車両除く）'!$A$1:$E$51</definedName>
  </definedNames>
  <calcPr fullCalcOnLoad="1"/>
</workbook>
</file>

<file path=xl/sharedStrings.xml><?xml version="1.0" encoding="utf-8"?>
<sst xmlns="http://schemas.openxmlformats.org/spreadsheetml/2006/main" count="210" uniqueCount="147">
  <si>
    <t>【別紙　１】</t>
  </si>
  <si>
    <t>（単位：人）</t>
  </si>
  <si>
    <t>サービス提供月</t>
  </si>
  <si>
    <t>生活介護（通所）</t>
  </si>
  <si>
    <t>サービス名</t>
  </si>
  <si>
    <t>自立訓練（生活）</t>
  </si>
  <si>
    <t>就労継続支援Ｂ型</t>
  </si>
  <si>
    <t>合　　　計</t>
  </si>
  <si>
    <t>放課後等ディ</t>
  </si>
  <si>
    <t>＊各施設、北九州市以外の支給決定者含む、全利用者数を計上してください。</t>
  </si>
  <si>
    <t>合　計</t>
  </si>
  <si>
    <t>生活介護</t>
  </si>
  <si>
    <t>自立訓練
（生活訓練）</t>
  </si>
  <si>
    <t>就労継続
支援（Ａ型）</t>
  </si>
  <si>
    <t>就労継続
支援（Ｂ型）</t>
  </si>
  <si>
    <t>施設入所
支援</t>
  </si>
  <si>
    <t>生活介護
（入所）</t>
  </si>
  <si>
    <t>日中一時
支援</t>
  </si>
  <si>
    <t>職　　　種</t>
  </si>
  <si>
    <t>実施項目</t>
  </si>
  <si>
    <t>食事の提供</t>
  </si>
  <si>
    <t>送迎の実施</t>
  </si>
  <si>
    <t>【別紙　２】</t>
  </si>
  <si>
    <t>電気</t>
  </si>
  <si>
    <t>ガス</t>
  </si>
  <si>
    <t>使用量（kwh)</t>
  </si>
  <si>
    <t>料金（円）</t>
  </si>
  <si>
    <t>使用量(㎥)</t>
  </si>
  <si>
    <t>使用量（ℓ）</t>
  </si>
  <si>
    <t>計</t>
  </si>
  <si>
    <t>上水道</t>
  </si>
  <si>
    <t>下水道</t>
  </si>
  <si>
    <t>自動車燃料（ガソリン等）</t>
  </si>
  <si>
    <t>【別紙　３】</t>
  </si>
  <si>
    <t>指定管理施設における法定点検設備</t>
  </si>
  <si>
    <t>法定点検を受けている設備</t>
  </si>
  <si>
    <t>根　　　拠　　　法　　　令</t>
  </si>
  <si>
    <t>点検頻度</t>
  </si>
  <si>
    <t>建築物点検</t>
  </si>
  <si>
    <t>建築基準法第12条</t>
  </si>
  <si>
    <t>建築設備点検</t>
  </si>
  <si>
    <t>上記建築物の建築設備</t>
  </si>
  <si>
    <t>年1回</t>
  </si>
  <si>
    <t>ボイラー点検</t>
  </si>
  <si>
    <t>労働安全衛生法41条・45条</t>
  </si>
  <si>
    <t>消防設備</t>
  </si>
  <si>
    <t>消防法第17条</t>
  </si>
  <si>
    <t>＜委託＞</t>
  </si>
  <si>
    <t>　　　　　（単位：円）</t>
  </si>
  <si>
    <t>項　　　　　　　目</t>
  </si>
  <si>
    <t>金　　　　　額</t>
  </si>
  <si>
    <t xml:space="preserve"> </t>
  </si>
  <si>
    <t>＜保守点検＞</t>
  </si>
  <si>
    <t>　　金　　　額</t>
  </si>
  <si>
    <t>　</t>
  </si>
  <si>
    <t>＜修繕＞</t>
  </si>
  <si>
    <t>＜車両の維持管理費：車検・定期点検料、修繕費等＞</t>
  </si>
  <si>
    <t>施設名　　北九州市立戸畑障害者地域活動センター</t>
  </si>
  <si>
    <t>○</t>
  </si>
  <si>
    <t>年2回</t>
  </si>
  <si>
    <t>年1回</t>
  </si>
  <si>
    <t>年1回</t>
  </si>
  <si>
    <t xml:space="preserve">施設名　北九州市立戸畑障害者地域活動センター                </t>
  </si>
  <si>
    <t xml:space="preserve">施設名　北九州市立戸畑障害者地域活動センター　        </t>
  </si>
  <si>
    <t>職員配置状況（令和３年４月１日現在）</t>
  </si>
  <si>
    <t>令和２年度延べ利用者数</t>
  </si>
  <si>
    <r>
      <t xml:space="preserve">就労移行支援（一般）
</t>
    </r>
    <r>
      <rPr>
        <sz val="9"/>
        <rFont val="ＭＳ Ｐゴシック"/>
        <family val="3"/>
      </rPr>
      <t>※令和３年３月末廃止</t>
    </r>
  </si>
  <si>
    <t>R2.3月</t>
  </si>
  <si>
    <t>R2.4月</t>
  </si>
  <si>
    <t>R2.5月</t>
  </si>
  <si>
    <t>R2.6月</t>
  </si>
  <si>
    <t>R2.7月</t>
  </si>
  <si>
    <t>R2.8月</t>
  </si>
  <si>
    <t>R2.9月</t>
  </si>
  <si>
    <t>R2.10月</t>
  </si>
  <si>
    <t>R2.11月</t>
  </si>
  <si>
    <t>R2.12月</t>
  </si>
  <si>
    <t>R3.1月</t>
  </si>
  <si>
    <t>R3.2月</t>
  </si>
  <si>
    <t>令和2年度光熱水費</t>
  </si>
  <si>
    <t>令和2年4月</t>
  </si>
  <si>
    <t>令和2年5月</t>
  </si>
  <si>
    <t>令和2年6月</t>
  </si>
  <si>
    <t>令和2年7月</t>
  </si>
  <si>
    <t>令和2年8月</t>
  </si>
  <si>
    <t>令和2年9月</t>
  </si>
  <si>
    <t>令和2年10月</t>
  </si>
  <si>
    <t>令和2年11月</t>
  </si>
  <si>
    <t>令和2年12月</t>
  </si>
  <si>
    <t>令和3年1月</t>
  </si>
  <si>
    <t>令和3年2月</t>
  </si>
  <si>
    <t>令和3年3月</t>
  </si>
  <si>
    <t>令和２年度　維持補修費及び保守点検料</t>
  </si>
  <si>
    <t>令和２年度　車両の維持管理費及び保有状況</t>
  </si>
  <si>
    <t>食事の提供及び送迎の実施状況（令和３年４月１日現在）</t>
  </si>
  <si>
    <t>管理者</t>
  </si>
  <si>
    <t>1</t>
  </si>
  <si>
    <t>サービス管理責任者</t>
  </si>
  <si>
    <t>（1）※①</t>
  </si>
  <si>
    <t>就労支援員</t>
  </si>
  <si>
    <t>職業指導員</t>
  </si>
  <si>
    <t>2
（5）※④</t>
  </si>
  <si>
    <t>生活支援員</t>
  </si>
  <si>
    <t>9
（4）※②</t>
  </si>
  <si>
    <t>1
（1）※③</t>
  </si>
  <si>
    <t>看護師</t>
  </si>
  <si>
    <t>理学療法士</t>
  </si>
  <si>
    <t>作業療法士</t>
  </si>
  <si>
    <t>精神保健福祉士</t>
  </si>
  <si>
    <t>栄養士</t>
  </si>
  <si>
    <t>事務員</t>
  </si>
  <si>
    <t>（1）⑤</t>
  </si>
  <si>
    <t>運転手</t>
  </si>
  <si>
    <t>その他</t>
  </si>
  <si>
    <t>※　職員は、正規、パート、常勤及び非常勤等を問わず、実数を計上してください。</t>
  </si>
  <si>
    <t>※①サビ管（生活・自立）の兼務</t>
  </si>
  <si>
    <t>※②職業指導員・事務員</t>
  </si>
  <si>
    <t>※③職業指導員</t>
  </si>
  <si>
    <t>※④・⑤生活支援員</t>
  </si>
  <si>
    <t>自動車燃料（軽油）</t>
  </si>
  <si>
    <t>車検　　6台</t>
  </si>
  <si>
    <t>半年点検　　　　7台</t>
  </si>
  <si>
    <t>1年点検　　　　　2台</t>
  </si>
  <si>
    <t>修繕（故障・部品交換ほか）　　　4台</t>
  </si>
  <si>
    <t>3か月点検　　　1台</t>
  </si>
  <si>
    <t>三菱ローサ（R2年9月廃車）　3カ月点検・車検・修繕</t>
  </si>
  <si>
    <t>※</t>
  </si>
  <si>
    <t>上記のうち　市所有車両分　　三菱ローサにかかる経費</t>
  </si>
  <si>
    <t>上記のうち　市所有車両分　　ハイエースにかかる経費</t>
  </si>
  <si>
    <t>定期清掃・害虫防除</t>
  </si>
  <si>
    <t>建築設備点検</t>
  </si>
  <si>
    <t>調理業務</t>
  </si>
  <si>
    <t>機械警備業務</t>
  </si>
  <si>
    <t>消防設備点検</t>
  </si>
  <si>
    <t>水処理装置点検</t>
  </si>
  <si>
    <t>業務用給湯器点検</t>
  </si>
  <si>
    <t>ボイラー点検</t>
  </si>
  <si>
    <t>空調機点検</t>
  </si>
  <si>
    <t>浴室換気扇工事</t>
  </si>
  <si>
    <t>浴室アコーディオンカーテン更新</t>
  </si>
  <si>
    <t>ダクト式排気ファン工事</t>
  </si>
  <si>
    <t>膨張タンク</t>
  </si>
  <si>
    <t>空調（基盤）</t>
  </si>
  <si>
    <t>トイレ大便器漏水</t>
  </si>
  <si>
    <t>自動ドア</t>
  </si>
  <si>
    <t>※　兼務分については、（　　　）で記入してください。</t>
  </si>
  <si>
    <t>※車両の保有状況　10台（うち市からの貸与は2台） →　　R3.6現在　市へ1台返納　　【法人所有6台・リース3台・市1台　計10台】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</si>
</sst>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.0;[Red]\-#,##0.0"/>
  </numFmts>
  <fonts count="32">
    <font>
      <sz val="11"/>
      <name val="ＭＳ Ｐゴシック"/>
      <family val="3"/>
    </font>
    <font>
      <u val="single"/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b/>
      <sz val="16"/>
      <name val="ＭＳ Ｐゴシック"/>
      <family val="3"/>
    </font>
    <font>
      <b/>
      <sz val="18"/>
      <name val="ＭＳ Ｐゴシック"/>
      <family val="3"/>
    </font>
    <font>
      <sz val="12"/>
      <color indexed="12"/>
      <name val="ＭＳ Ｐゴシック"/>
      <family val="3"/>
    </font>
    <font>
      <sz val="16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color indexed="8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3000030517578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double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17" fillId="20" borderId="1" applyNumberFormat="0" applyAlignment="0" applyProtection="0"/>
    <xf numFmtId="0" fontId="21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5" fillId="3" borderId="0" applyNumberFormat="0" applyBorder="0" applyAlignment="0" applyProtection="0"/>
    <xf numFmtId="0" fontId="23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16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2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26" fillId="4" borderId="0" applyNumberFormat="0" applyBorder="0" applyAlignment="0" applyProtection="0"/>
  </cellStyleXfs>
  <cellXfs count="114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21" borderId="0" xfId="0" applyFill="1" applyAlignment="1">
      <alignment vertical="center"/>
    </xf>
    <xf numFmtId="0" fontId="0" fillId="21" borderId="12" xfId="0" applyFill="1" applyBorder="1" applyAlignment="1">
      <alignment horizontal="center" vertical="center"/>
    </xf>
    <xf numFmtId="0" fontId="0" fillId="21" borderId="13" xfId="0" applyFill="1" applyBorder="1" applyAlignment="1">
      <alignment vertical="center"/>
    </xf>
    <xf numFmtId="0" fontId="0" fillId="0" borderId="13" xfId="0" applyBorder="1" applyAlignment="1">
      <alignment horizontal="center" vertical="center"/>
    </xf>
    <xf numFmtId="176" fontId="6" fillId="0" borderId="13" xfId="0" applyNumberFormat="1" applyFont="1" applyBorder="1" applyAlignment="1">
      <alignment horizontal="right" vertical="center"/>
    </xf>
    <xf numFmtId="0" fontId="0" fillId="21" borderId="13" xfId="0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0" fillId="21" borderId="12" xfId="0" applyFill="1" applyBorder="1" applyAlignment="1">
      <alignment vertical="center" shrinkToFit="1"/>
    </xf>
    <xf numFmtId="0" fontId="0" fillId="21" borderId="13" xfId="0" applyFill="1" applyBorder="1" applyAlignment="1">
      <alignment vertical="center" shrinkToFit="1"/>
    </xf>
    <xf numFmtId="0" fontId="0" fillId="21" borderId="13" xfId="0" applyFill="1" applyBorder="1" applyAlignment="1">
      <alignment horizontal="center" vertical="center" shrinkToFi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176" fontId="6" fillId="0" borderId="13" xfId="0" applyNumberFormat="1" applyFont="1" applyFill="1" applyBorder="1" applyAlignment="1">
      <alignment horizontal="right" vertical="center"/>
    </xf>
    <xf numFmtId="0" fontId="0" fillId="0" borderId="14" xfId="0" applyBorder="1" applyAlignment="1">
      <alignment vertical="center"/>
    </xf>
    <xf numFmtId="3" fontId="0" fillId="0" borderId="14" xfId="0" applyNumberFormat="1" applyBorder="1" applyAlignment="1">
      <alignment vertical="center"/>
    </xf>
    <xf numFmtId="177" fontId="0" fillId="0" borderId="0" xfId="49" applyNumberFormat="1" applyFont="1" applyAlignment="1">
      <alignment vertical="center"/>
    </xf>
    <xf numFmtId="40" fontId="0" fillId="0" borderId="0" xfId="49" applyFont="1" applyAlignment="1">
      <alignment vertical="center"/>
    </xf>
    <xf numFmtId="3" fontId="0" fillId="0" borderId="0" xfId="49" applyNumberFormat="1" applyFont="1" applyAlignment="1">
      <alignment vertical="center"/>
    </xf>
    <xf numFmtId="177" fontId="0" fillId="0" borderId="0" xfId="49" applyNumberFormat="1" applyFont="1" applyAlignment="1">
      <alignment horizontal="right" vertical="center"/>
    </xf>
    <xf numFmtId="3" fontId="2" fillId="0" borderId="0" xfId="49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177" fontId="10" fillId="0" borderId="0" xfId="49" applyNumberFormat="1" applyFont="1" applyAlignment="1">
      <alignment horizontal="center" vertical="center"/>
    </xf>
    <xf numFmtId="40" fontId="10" fillId="0" borderId="0" xfId="49" applyFont="1" applyAlignment="1">
      <alignment horizontal="center" vertical="center"/>
    </xf>
    <xf numFmtId="3" fontId="10" fillId="0" borderId="0" xfId="49" applyNumberFormat="1" applyFont="1" applyAlignment="1">
      <alignment horizontal="center" vertical="center"/>
    </xf>
    <xf numFmtId="177" fontId="0" fillId="0" borderId="13" xfId="49" applyNumberFormat="1" applyFont="1" applyBorder="1" applyAlignment="1">
      <alignment horizontal="center" vertical="center" shrinkToFit="1"/>
    </xf>
    <xf numFmtId="40" fontId="0" fillId="0" borderId="13" xfId="49" applyFont="1" applyBorder="1" applyAlignment="1">
      <alignment horizontal="center" vertical="center" shrinkToFit="1"/>
    </xf>
    <xf numFmtId="3" fontId="0" fillId="0" borderId="13" xfId="49" applyNumberFormat="1" applyFont="1" applyBorder="1" applyAlignment="1">
      <alignment horizontal="center" vertical="center" shrinkToFit="1"/>
    </xf>
    <xf numFmtId="0" fontId="0" fillId="0" borderId="13" xfId="0" applyBorder="1" applyAlignment="1">
      <alignment horizontal="left" vertical="center"/>
    </xf>
    <xf numFmtId="177" fontId="0" fillId="0" borderId="13" xfId="49" applyNumberFormat="1" applyFont="1" applyBorder="1" applyAlignment="1">
      <alignment vertical="center"/>
    </xf>
    <xf numFmtId="3" fontId="0" fillId="0" borderId="13" xfId="49" applyNumberFormat="1" applyFont="1" applyBorder="1" applyAlignment="1">
      <alignment vertical="center"/>
    </xf>
    <xf numFmtId="0" fontId="0" fillId="0" borderId="14" xfId="0" applyFill="1" applyBorder="1" applyAlignment="1">
      <alignment horizontal="left" vertical="center"/>
    </xf>
    <xf numFmtId="40" fontId="0" fillId="0" borderId="13" xfId="49" applyFont="1" applyBorder="1" applyAlignment="1">
      <alignment vertical="center"/>
    </xf>
    <xf numFmtId="0" fontId="10" fillId="0" borderId="0" xfId="0" applyFont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21" borderId="13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vertical="center"/>
    </xf>
    <xf numFmtId="49" fontId="6" fillId="0" borderId="13" xfId="0" applyNumberFormat="1" applyFont="1" applyBorder="1" applyAlignment="1">
      <alignment horizontal="center" vertical="center" shrinkToFit="1"/>
    </xf>
    <xf numFmtId="49" fontId="6" fillId="0" borderId="13" xfId="0" applyNumberFormat="1" applyFont="1" applyFill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/>
    </xf>
    <xf numFmtId="176" fontId="12" fillId="0" borderId="15" xfId="0" applyNumberFormat="1" applyFont="1" applyBorder="1" applyAlignment="1">
      <alignment horizontal="right" vertical="center"/>
    </xf>
    <xf numFmtId="176" fontId="12" fillId="0" borderId="13" xfId="0" applyNumberFormat="1" applyFont="1" applyBorder="1" applyAlignment="1">
      <alignment horizontal="right" vertical="center"/>
    </xf>
    <xf numFmtId="0" fontId="0" fillId="0" borderId="13" xfId="0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13" xfId="0" applyBorder="1" applyAlignment="1">
      <alignment vertical="center" wrapText="1"/>
    </xf>
    <xf numFmtId="0" fontId="8" fillId="24" borderId="0" xfId="0" applyFont="1" applyFill="1" applyAlignment="1">
      <alignment horizontal="left" vertical="center" indent="1"/>
    </xf>
    <xf numFmtId="0" fontId="8" fillId="24" borderId="0" xfId="0" applyFont="1" applyFill="1" applyAlignment="1">
      <alignment vertical="center"/>
    </xf>
    <xf numFmtId="0" fontId="0" fillId="24" borderId="0" xfId="0" applyFill="1" applyAlignment="1">
      <alignment vertical="center"/>
    </xf>
    <xf numFmtId="0" fontId="8" fillId="24" borderId="0" xfId="0" applyFont="1" applyFill="1" applyAlignment="1">
      <alignment horizontal="right" vertical="center" indent="1"/>
    </xf>
    <xf numFmtId="40" fontId="0" fillId="0" borderId="13" xfId="49" applyNumberFormat="1" applyFont="1" applyBorder="1" applyAlignment="1">
      <alignment vertical="center"/>
    </xf>
    <xf numFmtId="3" fontId="0" fillId="0" borderId="13" xfId="49" applyNumberFormat="1" applyFont="1" applyBorder="1" applyAlignment="1">
      <alignment vertical="center"/>
    </xf>
    <xf numFmtId="40" fontId="0" fillId="0" borderId="13" xfId="49" applyNumberFormat="1" applyFont="1" applyBorder="1" applyAlignment="1">
      <alignment vertical="center"/>
    </xf>
    <xf numFmtId="0" fontId="0" fillId="0" borderId="17" xfId="0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13" xfId="0" applyBorder="1" applyAlignment="1">
      <alignment horizontal="left" vertical="center" indent="1"/>
    </xf>
    <xf numFmtId="0" fontId="8" fillId="0" borderId="0" xfId="0" applyFont="1" applyBorder="1" applyAlignment="1">
      <alignment horizontal="center" vertical="center"/>
    </xf>
    <xf numFmtId="176" fontId="8" fillId="0" borderId="0" xfId="0" applyNumberFormat="1" applyFont="1" applyBorder="1" applyAlignment="1">
      <alignment horizontal="right" vertical="center"/>
    </xf>
    <xf numFmtId="0" fontId="0" fillId="21" borderId="18" xfId="0" applyFill="1" applyBorder="1" applyAlignment="1">
      <alignment horizontal="center" vertical="center"/>
    </xf>
    <xf numFmtId="0" fontId="0" fillId="21" borderId="17" xfId="0" applyFill="1" applyBorder="1" applyAlignment="1">
      <alignment horizontal="center" vertical="center"/>
    </xf>
    <xf numFmtId="0" fontId="0" fillId="21" borderId="18" xfId="0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left" vertical="center" shrinkToFit="1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/>
    </xf>
    <xf numFmtId="0" fontId="6" fillId="21" borderId="18" xfId="0" applyFont="1" applyFill="1" applyBorder="1" applyAlignment="1">
      <alignment horizontal="center" vertical="center"/>
    </xf>
    <xf numFmtId="0" fontId="6" fillId="21" borderId="17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177" fontId="4" fillId="0" borderId="0" xfId="49" applyNumberFormat="1" applyFont="1" applyAlignment="1">
      <alignment horizontal="center" vertical="center"/>
    </xf>
    <xf numFmtId="40" fontId="4" fillId="0" borderId="0" xfId="49" applyFont="1" applyAlignment="1">
      <alignment horizontal="center" vertical="center"/>
    </xf>
    <xf numFmtId="3" fontId="4" fillId="0" borderId="0" xfId="49" applyNumberFormat="1" applyFont="1" applyAlignment="1">
      <alignment horizontal="center" vertical="center"/>
    </xf>
    <xf numFmtId="177" fontId="0" fillId="0" borderId="13" xfId="49" applyNumberFormat="1" applyFont="1" applyBorder="1" applyAlignment="1">
      <alignment horizontal="center" vertical="center"/>
    </xf>
    <xf numFmtId="40" fontId="0" fillId="0" borderId="13" xfId="49" applyFont="1" applyBorder="1" applyAlignment="1">
      <alignment horizontal="center" vertical="center"/>
    </xf>
    <xf numFmtId="3" fontId="0" fillId="0" borderId="13" xfId="49" applyNumberFormat="1" applyFont="1" applyBorder="1" applyAlignment="1">
      <alignment horizontal="center" vertical="center"/>
    </xf>
    <xf numFmtId="177" fontId="0" fillId="0" borderId="13" xfId="49" applyNumberFormat="1" applyFont="1" applyBorder="1" applyAlignment="1">
      <alignment horizontal="center" vertical="center" shrinkToFit="1"/>
    </xf>
    <xf numFmtId="40" fontId="0" fillId="0" borderId="13" xfId="49" applyFont="1" applyBorder="1" applyAlignment="1">
      <alignment horizontal="center" vertical="center" shrinkToFit="1"/>
    </xf>
    <xf numFmtId="3" fontId="0" fillId="0" borderId="13" xfId="49" applyNumberFormat="1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left" vertical="center" indent="1" shrinkToFit="1"/>
    </xf>
    <xf numFmtId="0" fontId="0" fillId="0" borderId="19" xfId="0" applyBorder="1" applyAlignment="1">
      <alignment horizontal="left" vertical="center" indent="1" shrinkToFit="1"/>
    </xf>
    <xf numFmtId="0" fontId="0" fillId="0" borderId="20" xfId="0" applyBorder="1" applyAlignment="1">
      <alignment horizontal="left" vertical="center" indent="1" shrinkToFit="1"/>
    </xf>
    <xf numFmtId="0" fontId="8" fillId="0" borderId="14" xfId="0" applyFont="1" applyBorder="1" applyAlignment="1">
      <alignment horizontal="left" vertical="center" indent="1" shrinkToFit="1"/>
    </xf>
    <xf numFmtId="0" fontId="8" fillId="0" borderId="0" xfId="0" applyFont="1" applyBorder="1" applyAlignment="1">
      <alignment horizontal="left" vertical="center" indent="1" shrinkToFit="1"/>
    </xf>
    <xf numFmtId="0" fontId="0" fillId="21" borderId="12" xfId="0" applyFill="1" applyBorder="1" applyAlignment="1">
      <alignment horizontal="center" vertical="center"/>
    </xf>
    <xf numFmtId="0" fontId="0" fillId="21" borderId="19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 indent="1"/>
    </xf>
    <xf numFmtId="0" fontId="0" fillId="0" borderId="19" xfId="0" applyBorder="1" applyAlignment="1">
      <alignment horizontal="left" vertical="center" indent="1"/>
    </xf>
    <xf numFmtId="0" fontId="3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762000</xdr:colOff>
      <xdr:row>0</xdr:row>
      <xdr:rowOff>57150</xdr:rowOff>
    </xdr:from>
    <xdr:to>
      <xdr:col>9</xdr:col>
      <xdr:colOff>819150</xdr:colOff>
      <xdr:row>0</xdr:row>
      <xdr:rowOff>390525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7467600" y="57150"/>
          <a:ext cx="904875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　考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8"/>
  <sheetViews>
    <sheetView tabSelected="1" view="pageBreakPreview" zoomScale="85" zoomScaleSheetLayoutView="85" workbookViewId="0" topLeftCell="A31">
      <selection activeCell="J54" sqref="J54"/>
    </sheetView>
  </sheetViews>
  <sheetFormatPr defaultColWidth="9.00390625" defaultRowHeight="13.5"/>
  <cols>
    <col min="1" max="1" width="1.37890625" style="0" customWidth="1"/>
    <col min="2" max="2" width="19.875" style="0" customWidth="1"/>
    <col min="3" max="11" width="11.125" style="0" customWidth="1"/>
    <col min="12" max="12" width="9.25390625" style="0" customWidth="1"/>
    <col min="13" max="13" width="10.00390625" style="0" customWidth="1"/>
  </cols>
  <sheetData>
    <row r="1" spans="10:11" ht="35.25" customHeight="1">
      <c r="J1" s="66"/>
      <c r="K1" s="67"/>
    </row>
    <row r="2" spans="1:11" ht="22.5" customHeight="1">
      <c r="A2" s="62" t="s">
        <v>57</v>
      </c>
      <c r="B2" s="62"/>
      <c r="C2" s="62"/>
      <c r="D2" s="62"/>
      <c r="E2" s="6"/>
      <c r="I2" s="87" t="s">
        <v>0</v>
      </c>
      <c r="J2" s="87"/>
      <c r="K2" s="66"/>
    </row>
    <row r="3" spans="1:4" ht="20.25" customHeight="1">
      <c r="A3" s="43"/>
      <c r="B3" s="43"/>
      <c r="C3" s="43"/>
      <c r="D3" s="43"/>
    </row>
    <row r="4" spans="1:13" ht="27" customHeight="1">
      <c r="A4" s="85" t="s">
        <v>64</v>
      </c>
      <c r="B4" s="85"/>
      <c r="C4" s="85"/>
      <c r="D4" s="85"/>
      <c r="E4" s="85"/>
      <c r="F4" s="85"/>
      <c r="G4" s="85"/>
      <c r="H4" s="85"/>
      <c r="I4" s="85"/>
      <c r="J4" s="85"/>
      <c r="K4" s="65"/>
      <c r="L4" s="47"/>
      <c r="M4" s="47"/>
    </row>
    <row r="5" spans="1:11" ht="16.5" customHeight="1">
      <c r="A5" s="46"/>
      <c r="B5" s="46"/>
      <c r="C5" s="46"/>
      <c r="D5" s="46"/>
      <c r="E5" s="46"/>
      <c r="J5" s="54" t="s">
        <v>1</v>
      </c>
      <c r="K5" s="54"/>
    </row>
    <row r="6" ht="6" customHeight="1"/>
    <row r="7" spans="2:10" ht="19.5" customHeight="1">
      <c r="B7" s="9" t="s">
        <v>4</v>
      </c>
      <c r="C7" s="82" t="s">
        <v>11</v>
      </c>
      <c r="D7" s="84" t="s">
        <v>12</v>
      </c>
      <c r="E7" s="84" t="s">
        <v>13</v>
      </c>
      <c r="F7" s="84" t="s">
        <v>14</v>
      </c>
      <c r="G7" s="84" t="s">
        <v>15</v>
      </c>
      <c r="H7" s="84" t="s">
        <v>16</v>
      </c>
      <c r="I7" s="84" t="s">
        <v>8</v>
      </c>
      <c r="J7" s="84" t="s">
        <v>17</v>
      </c>
    </row>
    <row r="8" spans="2:10" ht="19.5" customHeight="1">
      <c r="B8" s="9" t="s">
        <v>18</v>
      </c>
      <c r="C8" s="83"/>
      <c r="D8" s="83"/>
      <c r="E8" s="83"/>
      <c r="F8" s="83"/>
      <c r="G8" s="83"/>
      <c r="H8" s="83"/>
      <c r="I8" s="83"/>
      <c r="J8" s="83"/>
    </row>
    <row r="9" spans="2:10" ht="23.25" customHeight="1">
      <c r="B9" s="20" t="s">
        <v>95</v>
      </c>
      <c r="C9" s="48"/>
      <c r="D9" s="48"/>
      <c r="E9" s="49"/>
      <c r="F9" s="48" t="s">
        <v>96</v>
      </c>
      <c r="G9" s="49"/>
      <c r="H9" s="49"/>
      <c r="I9" s="49"/>
      <c r="J9" s="55"/>
    </row>
    <row r="10" spans="2:10" ht="23.25" customHeight="1">
      <c r="B10" s="20" t="s">
        <v>97</v>
      </c>
      <c r="C10" s="61" t="s">
        <v>96</v>
      </c>
      <c r="D10" s="48" t="s">
        <v>98</v>
      </c>
      <c r="E10" s="49"/>
      <c r="F10" s="48" t="s">
        <v>96</v>
      </c>
      <c r="G10" s="49"/>
      <c r="H10" s="49"/>
      <c r="I10" s="49"/>
      <c r="J10" s="55"/>
    </row>
    <row r="11" spans="2:10" ht="23.25" customHeight="1">
      <c r="B11" s="20" t="s">
        <v>99</v>
      </c>
      <c r="C11" s="48"/>
      <c r="D11" s="49"/>
      <c r="E11" s="49"/>
      <c r="F11" s="49"/>
      <c r="G11" s="49"/>
      <c r="H11" s="49"/>
      <c r="I11" s="49"/>
      <c r="J11" s="55"/>
    </row>
    <row r="12" spans="2:10" ht="23.25" customHeight="1">
      <c r="B12" s="20" t="s">
        <v>100</v>
      </c>
      <c r="C12" s="48"/>
      <c r="D12" s="49"/>
      <c r="E12" s="49"/>
      <c r="F12" s="49" t="s">
        <v>101</v>
      </c>
      <c r="G12" s="49"/>
      <c r="H12" s="49"/>
      <c r="I12" s="49"/>
      <c r="J12" s="55"/>
    </row>
    <row r="13" spans="2:10" ht="23.25" customHeight="1">
      <c r="B13" s="20" t="s">
        <v>102</v>
      </c>
      <c r="C13" s="48" t="s">
        <v>103</v>
      </c>
      <c r="D13" s="49" t="s">
        <v>104</v>
      </c>
      <c r="E13" s="49"/>
      <c r="F13" s="49" t="s">
        <v>96</v>
      </c>
      <c r="G13" s="49"/>
      <c r="H13" s="49"/>
      <c r="I13" s="49"/>
      <c r="J13" s="55"/>
    </row>
    <row r="14" spans="2:10" ht="23.25" customHeight="1">
      <c r="B14" s="20" t="s">
        <v>105</v>
      </c>
      <c r="C14" s="48" t="s">
        <v>96</v>
      </c>
      <c r="D14" s="49"/>
      <c r="E14" s="49"/>
      <c r="F14" s="49"/>
      <c r="G14" s="49"/>
      <c r="H14" s="49"/>
      <c r="I14" s="49"/>
      <c r="J14" s="55"/>
    </row>
    <row r="15" spans="2:10" ht="23.25" customHeight="1">
      <c r="B15" s="20" t="s">
        <v>106</v>
      </c>
      <c r="C15" s="48" t="s">
        <v>96</v>
      </c>
      <c r="D15" s="49"/>
      <c r="E15" s="49"/>
      <c r="F15" s="49"/>
      <c r="G15" s="49"/>
      <c r="H15" s="49"/>
      <c r="I15" s="49"/>
      <c r="J15" s="55"/>
    </row>
    <row r="16" spans="2:10" ht="23.25" customHeight="1">
      <c r="B16" s="20" t="s">
        <v>107</v>
      </c>
      <c r="C16" s="48"/>
      <c r="D16" s="49"/>
      <c r="E16" s="49"/>
      <c r="F16" s="49"/>
      <c r="G16" s="49"/>
      <c r="H16" s="49"/>
      <c r="I16" s="49"/>
      <c r="J16" s="55"/>
    </row>
    <row r="17" spans="2:10" ht="23.25" customHeight="1">
      <c r="B17" s="20" t="s">
        <v>108</v>
      </c>
      <c r="C17" s="48"/>
      <c r="D17" s="49"/>
      <c r="E17" s="49"/>
      <c r="F17" s="49"/>
      <c r="G17" s="49"/>
      <c r="H17" s="49"/>
      <c r="I17" s="49"/>
      <c r="J17" s="55"/>
    </row>
    <row r="18" spans="2:10" ht="23.25" customHeight="1">
      <c r="B18" s="20" t="s">
        <v>109</v>
      </c>
      <c r="C18" s="48"/>
      <c r="D18" s="49"/>
      <c r="E18" s="49"/>
      <c r="F18" s="48"/>
      <c r="G18" s="49"/>
      <c r="H18" s="49"/>
      <c r="I18" s="49"/>
      <c r="J18" s="55"/>
    </row>
    <row r="19" spans="2:10" ht="23.25" customHeight="1">
      <c r="B19" s="20" t="s">
        <v>110</v>
      </c>
      <c r="C19" s="48" t="s">
        <v>111</v>
      </c>
      <c r="D19" s="49"/>
      <c r="E19" s="50"/>
      <c r="F19" s="50"/>
      <c r="G19" s="50"/>
      <c r="H19" s="50"/>
      <c r="I19" s="50"/>
      <c r="J19" s="56"/>
    </row>
    <row r="20" spans="2:10" ht="23.25" customHeight="1">
      <c r="B20" s="20" t="s">
        <v>112</v>
      </c>
      <c r="C20" s="48"/>
      <c r="D20" s="49"/>
      <c r="E20" s="49"/>
      <c r="F20" s="49" t="s">
        <v>96</v>
      </c>
      <c r="G20" s="50"/>
      <c r="H20" s="49"/>
      <c r="I20" s="49"/>
      <c r="J20" s="55"/>
    </row>
    <row r="21" spans="2:10" ht="23.25" customHeight="1">
      <c r="B21" s="20" t="s">
        <v>113</v>
      </c>
      <c r="C21" s="48"/>
      <c r="D21" s="49"/>
      <c r="E21" s="49"/>
      <c r="F21" s="49" t="s">
        <v>96</v>
      </c>
      <c r="G21" s="50"/>
      <c r="H21" s="49"/>
      <c r="I21" s="49"/>
      <c r="J21" s="55"/>
    </row>
    <row r="22" ht="6.75" customHeight="1"/>
    <row r="23" spans="2:11" ht="16.5" customHeight="1">
      <c r="B23" s="88" t="s">
        <v>145</v>
      </c>
      <c r="C23" s="88"/>
      <c r="D23" s="88"/>
      <c r="E23" s="88"/>
      <c r="F23" s="88"/>
      <c r="G23" s="88"/>
      <c r="H23" s="88"/>
      <c r="I23" s="88"/>
      <c r="J23" s="88"/>
      <c r="K23" s="88"/>
    </row>
    <row r="24" spans="2:11" ht="18" customHeight="1">
      <c r="B24" s="89" t="s">
        <v>114</v>
      </c>
      <c r="C24" s="90"/>
      <c r="D24" s="90"/>
      <c r="E24" s="90"/>
      <c r="F24" s="90"/>
      <c r="G24" s="90"/>
      <c r="H24" s="90"/>
      <c r="I24" s="90"/>
      <c r="J24" s="90"/>
      <c r="K24" s="90"/>
    </row>
    <row r="25" spans="2:9" ht="18" customHeight="1">
      <c r="B25" s="69" t="s">
        <v>115</v>
      </c>
      <c r="C25" s="70"/>
      <c r="D25" s="69" t="s">
        <v>116</v>
      </c>
      <c r="E25" s="71"/>
      <c r="F25" s="71"/>
      <c r="G25" s="72" t="s">
        <v>117</v>
      </c>
      <c r="H25" s="71"/>
      <c r="I25" s="72" t="s">
        <v>118</v>
      </c>
    </row>
    <row r="26" spans="2:13" ht="21.75" customHeight="1">
      <c r="B26" s="85" t="s">
        <v>65</v>
      </c>
      <c r="C26" s="85"/>
      <c r="D26" s="85"/>
      <c r="E26" s="85"/>
      <c r="F26" s="85"/>
      <c r="G26" s="85"/>
      <c r="H26" s="85"/>
      <c r="I26" s="85"/>
      <c r="J26" s="85"/>
      <c r="K26" s="85"/>
      <c r="L26" s="47"/>
      <c r="M26" s="47"/>
    </row>
    <row r="27" spans="7:9" ht="15.75" customHeight="1">
      <c r="G27" s="86" t="s">
        <v>1</v>
      </c>
      <c r="H27" s="86"/>
      <c r="I27" s="54"/>
    </row>
    <row r="28" ht="3.75" customHeight="1"/>
    <row r="29" spans="2:8" ht="19.5" customHeight="1">
      <c r="B29" s="44" t="s">
        <v>2</v>
      </c>
      <c r="C29" s="91" t="s">
        <v>67</v>
      </c>
      <c r="D29" s="91" t="s">
        <v>68</v>
      </c>
      <c r="E29" s="91" t="s">
        <v>69</v>
      </c>
      <c r="F29" s="91" t="s">
        <v>70</v>
      </c>
      <c r="G29" s="91" t="s">
        <v>71</v>
      </c>
      <c r="H29" s="91" t="s">
        <v>72</v>
      </c>
    </row>
    <row r="30" spans="2:8" ht="19.5" customHeight="1">
      <c r="B30" s="44" t="s">
        <v>4</v>
      </c>
      <c r="C30" s="92"/>
      <c r="D30" s="92"/>
      <c r="E30" s="92"/>
      <c r="F30" s="92"/>
      <c r="G30" s="92"/>
      <c r="H30" s="92"/>
    </row>
    <row r="31" spans="2:8" ht="31.5" customHeight="1">
      <c r="B31" s="68" t="s">
        <v>66</v>
      </c>
      <c r="C31" s="12">
        <v>89</v>
      </c>
      <c r="D31" s="12">
        <v>63</v>
      </c>
      <c r="E31" s="12">
        <v>56</v>
      </c>
      <c r="F31" s="12">
        <v>62</v>
      </c>
      <c r="G31" s="12">
        <v>63</v>
      </c>
      <c r="H31" s="12">
        <v>56</v>
      </c>
    </row>
    <row r="32" spans="2:8" ht="23.25" customHeight="1">
      <c r="B32" s="21" t="s">
        <v>6</v>
      </c>
      <c r="C32" s="12">
        <v>730</v>
      </c>
      <c r="D32" s="12">
        <v>579</v>
      </c>
      <c r="E32" s="12">
        <v>628</v>
      </c>
      <c r="F32" s="12">
        <v>755</v>
      </c>
      <c r="G32" s="12">
        <v>742</v>
      </c>
      <c r="H32" s="12">
        <v>618</v>
      </c>
    </row>
    <row r="33" spans="2:8" ht="23.25" customHeight="1">
      <c r="B33" s="21" t="s">
        <v>5</v>
      </c>
      <c r="C33" s="12">
        <v>28</v>
      </c>
      <c r="D33" s="12">
        <v>46</v>
      </c>
      <c r="E33" s="12">
        <v>17</v>
      </c>
      <c r="F33" s="12">
        <v>23</v>
      </c>
      <c r="G33" s="12">
        <v>17</v>
      </c>
      <c r="H33" s="12">
        <v>9</v>
      </c>
    </row>
    <row r="34" spans="2:8" ht="23.25" customHeight="1">
      <c r="B34" s="21" t="s">
        <v>3</v>
      </c>
      <c r="C34" s="12">
        <v>410</v>
      </c>
      <c r="D34" s="12">
        <v>315</v>
      </c>
      <c r="E34" s="12">
        <v>232</v>
      </c>
      <c r="F34" s="12">
        <v>304</v>
      </c>
      <c r="G34" s="12">
        <v>384</v>
      </c>
      <c r="H34" s="12">
        <v>375</v>
      </c>
    </row>
    <row r="35" spans="2:8" ht="23.25" customHeight="1">
      <c r="B35" s="21"/>
      <c r="C35" s="12"/>
      <c r="D35" s="12"/>
      <c r="E35" s="12"/>
      <c r="F35" s="12"/>
      <c r="G35" s="12"/>
      <c r="H35" s="12"/>
    </row>
    <row r="36" spans="2:8" ht="23.25" customHeight="1" thickBot="1">
      <c r="B36" s="21"/>
      <c r="C36" s="12"/>
      <c r="D36" s="12"/>
      <c r="E36" s="12"/>
      <c r="F36" s="12"/>
      <c r="G36" s="12"/>
      <c r="H36" s="12"/>
    </row>
    <row r="37" spans="2:8" ht="23.25" customHeight="1" thickTop="1">
      <c r="B37" s="45" t="s">
        <v>7</v>
      </c>
      <c r="C37" s="58">
        <f aca="true" t="shared" si="0" ref="C37:H37">SUM(C31:C36)</f>
        <v>1257</v>
      </c>
      <c r="D37" s="58">
        <f t="shared" si="0"/>
        <v>1003</v>
      </c>
      <c r="E37" s="58">
        <f t="shared" si="0"/>
        <v>933</v>
      </c>
      <c r="F37" s="58">
        <f t="shared" si="0"/>
        <v>1144</v>
      </c>
      <c r="G37" s="58">
        <f t="shared" si="0"/>
        <v>1206</v>
      </c>
      <c r="H37" s="58">
        <f t="shared" si="0"/>
        <v>1058</v>
      </c>
    </row>
    <row r="38" ht="6" customHeight="1"/>
    <row r="39" spans="1:5" ht="21.75" customHeight="1" hidden="1">
      <c r="A39" s="46" t="s">
        <v>9</v>
      </c>
      <c r="B39" s="46"/>
      <c r="C39" s="46"/>
      <c r="D39" s="46"/>
      <c r="E39" s="46"/>
    </row>
    <row r="40" spans="1:9" ht="19.5" customHeight="1">
      <c r="A40" s="46"/>
      <c r="B40" s="44" t="s">
        <v>2</v>
      </c>
      <c r="C40" s="91" t="s">
        <v>73</v>
      </c>
      <c r="D40" s="91" t="s">
        <v>74</v>
      </c>
      <c r="E40" s="91" t="s">
        <v>75</v>
      </c>
      <c r="F40" s="91" t="s">
        <v>76</v>
      </c>
      <c r="G40" s="91" t="s">
        <v>77</v>
      </c>
      <c r="H40" s="91" t="s">
        <v>78</v>
      </c>
      <c r="I40" s="91" t="s">
        <v>10</v>
      </c>
    </row>
    <row r="41" spans="1:9" ht="19.5" customHeight="1">
      <c r="A41" s="46"/>
      <c r="B41" s="44" t="s">
        <v>4</v>
      </c>
      <c r="C41" s="92"/>
      <c r="D41" s="92"/>
      <c r="E41" s="92"/>
      <c r="F41" s="92"/>
      <c r="G41" s="92"/>
      <c r="H41" s="92"/>
      <c r="I41" s="92"/>
    </row>
    <row r="42" spans="1:9" ht="31.5" customHeight="1">
      <c r="A42" s="46"/>
      <c r="B42" s="68" t="s">
        <v>66</v>
      </c>
      <c r="C42" s="12">
        <v>59</v>
      </c>
      <c r="D42" s="12">
        <v>66</v>
      </c>
      <c r="E42" s="12">
        <v>58</v>
      </c>
      <c r="F42" s="12">
        <v>58</v>
      </c>
      <c r="G42" s="12">
        <v>36</v>
      </c>
      <c r="H42" s="12">
        <v>26</v>
      </c>
      <c r="I42" s="59">
        <f aca="true" t="shared" si="1" ref="I42:I47">SUM(C31:H31,C42:H42)</f>
        <v>692</v>
      </c>
    </row>
    <row r="43" spans="1:9" ht="23.25" customHeight="1">
      <c r="A43" s="46"/>
      <c r="B43" s="21" t="s">
        <v>6</v>
      </c>
      <c r="C43" s="12">
        <v>690</v>
      </c>
      <c r="D43" s="12">
        <v>803</v>
      </c>
      <c r="E43" s="12">
        <v>694</v>
      </c>
      <c r="F43" s="12">
        <v>738</v>
      </c>
      <c r="G43" s="12">
        <v>662</v>
      </c>
      <c r="H43" s="12">
        <v>649</v>
      </c>
      <c r="I43" s="59">
        <f t="shared" si="1"/>
        <v>8288</v>
      </c>
    </row>
    <row r="44" spans="1:9" ht="23.25" customHeight="1">
      <c r="A44" s="46"/>
      <c r="B44" s="21" t="s">
        <v>5</v>
      </c>
      <c r="C44" s="12">
        <v>0</v>
      </c>
      <c r="D44" s="12">
        <v>0</v>
      </c>
      <c r="E44" s="12">
        <v>19</v>
      </c>
      <c r="F44" s="12">
        <v>34</v>
      </c>
      <c r="G44" s="12">
        <v>47</v>
      </c>
      <c r="H44" s="12">
        <v>48</v>
      </c>
      <c r="I44" s="59">
        <f t="shared" si="1"/>
        <v>288</v>
      </c>
    </row>
    <row r="45" spans="1:9" ht="23.25" customHeight="1">
      <c r="A45" s="46"/>
      <c r="B45" s="21" t="s">
        <v>3</v>
      </c>
      <c r="C45" s="12">
        <v>367</v>
      </c>
      <c r="D45" s="12">
        <v>401</v>
      </c>
      <c r="E45" s="12">
        <v>357</v>
      </c>
      <c r="F45" s="12">
        <v>349</v>
      </c>
      <c r="G45" s="12">
        <v>324</v>
      </c>
      <c r="H45" s="12">
        <v>322</v>
      </c>
      <c r="I45" s="59">
        <f t="shared" si="1"/>
        <v>4140</v>
      </c>
    </row>
    <row r="46" spans="1:9" ht="23.25" customHeight="1">
      <c r="A46" s="46"/>
      <c r="B46" s="21"/>
      <c r="C46" s="12"/>
      <c r="D46" s="12"/>
      <c r="E46" s="12"/>
      <c r="F46" s="12"/>
      <c r="G46" s="12"/>
      <c r="H46" s="12"/>
      <c r="I46" s="59">
        <f t="shared" si="1"/>
        <v>0</v>
      </c>
    </row>
    <row r="47" spans="1:9" ht="23.25" customHeight="1" thickBot="1">
      <c r="A47" s="46"/>
      <c r="B47" s="21"/>
      <c r="C47" s="12"/>
      <c r="D47" s="12"/>
      <c r="E47" s="12"/>
      <c r="F47" s="12"/>
      <c r="G47" s="12"/>
      <c r="H47" s="12"/>
      <c r="I47" s="59">
        <f t="shared" si="1"/>
        <v>0</v>
      </c>
    </row>
    <row r="48" spans="1:9" ht="23.25" customHeight="1" thickTop="1">
      <c r="A48" s="46"/>
      <c r="B48" s="45" t="s">
        <v>7</v>
      </c>
      <c r="C48" s="58">
        <f aca="true" t="shared" si="2" ref="C48:I48">SUM(C42:C47)</f>
        <v>1116</v>
      </c>
      <c r="D48" s="58">
        <f t="shared" si="2"/>
        <v>1270</v>
      </c>
      <c r="E48" s="58">
        <f t="shared" si="2"/>
        <v>1128</v>
      </c>
      <c r="F48" s="58">
        <f t="shared" si="2"/>
        <v>1179</v>
      </c>
      <c r="G48" s="58">
        <f t="shared" si="2"/>
        <v>1069</v>
      </c>
      <c r="H48" s="58">
        <f t="shared" si="2"/>
        <v>1045</v>
      </c>
      <c r="I48" s="58">
        <f t="shared" si="2"/>
        <v>13408</v>
      </c>
    </row>
    <row r="49" spans="1:5" ht="12" customHeight="1">
      <c r="A49" s="46"/>
      <c r="B49" s="46"/>
      <c r="C49" s="46"/>
      <c r="D49" s="46"/>
      <c r="E49" s="46"/>
    </row>
    <row r="50" ht="8.25" customHeight="1"/>
    <row r="51" spans="1:11" ht="19.5" customHeight="1">
      <c r="A51" s="85" t="s">
        <v>94</v>
      </c>
      <c r="B51" s="85"/>
      <c r="C51" s="85"/>
      <c r="D51" s="85"/>
      <c r="E51" s="85"/>
      <c r="F51" s="85"/>
      <c r="G51" s="85"/>
      <c r="H51" s="85"/>
      <c r="I51" s="85"/>
      <c r="J51" s="85"/>
      <c r="K51" s="65"/>
    </row>
    <row r="52" ht="4.5" customHeight="1"/>
    <row r="53" spans="2:9" ht="20.25" customHeight="1">
      <c r="B53" s="9" t="s">
        <v>4</v>
      </c>
      <c r="C53" s="82" t="s">
        <v>11</v>
      </c>
      <c r="D53" s="84" t="s">
        <v>12</v>
      </c>
      <c r="E53" s="84" t="s">
        <v>13</v>
      </c>
      <c r="F53" s="84" t="s">
        <v>14</v>
      </c>
      <c r="G53" s="84" t="s">
        <v>15</v>
      </c>
      <c r="H53" s="84" t="s">
        <v>16</v>
      </c>
      <c r="I53" s="84" t="s">
        <v>8</v>
      </c>
    </row>
    <row r="54" spans="2:9" ht="20.25" customHeight="1">
      <c r="B54" s="9" t="s">
        <v>19</v>
      </c>
      <c r="C54" s="83"/>
      <c r="D54" s="83"/>
      <c r="E54" s="83"/>
      <c r="F54" s="83"/>
      <c r="G54" s="83"/>
      <c r="H54" s="83"/>
      <c r="I54" s="83"/>
    </row>
    <row r="55" spans="2:9" ht="23.25" customHeight="1">
      <c r="B55" s="20" t="s">
        <v>20</v>
      </c>
      <c r="C55" s="51" t="s">
        <v>58</v>
      </c>
      <c r="D55" s="51" t="s">
        <v>58</v>
      </c>
      <c r="E55" s="48"/>
      <c r="F55" s="51" t="s">
        <v>58</v>
      </c>
      <c r="G55" s="51"/>
      <c r="H55" s="49"/>
      <c r="I55" s="49"/>
    </row>
    <row r="56" spans="2:9" ht="23.25" customHeight="1">
      <c r="B56" s="20" t="s">
        <v>21</v>
      </c>
      <c r="C56" s="51" t="s">
        <v>58</v>
      </c>
      <c r="D56" s="51" t="s">
        <v>58</v>
      </c>
      <c r="E56" s="48"/>
      <c r="F56" s="51" t="s">
        <v>58</v>
      </c>
      <c r="G56" s="52"/>
      <c r="H56" s="57"/>
      <c r="I56" s="49"/>
    </row>
    <row r="57" ht="5.25" customHeight="1"/>
    <row r="58" spans="2:6" ht="18" customHeight="1">
      <c r="B58" s="113" t="s">
        <v>146</v>
      </c>
      <c r="F58" s="53"/>
    </row>
  </sheetData>
  <sheetProtection/>
  <mergeCells count="35">
    <mergeCell ref="A51:J51"/>
    <mergeCell ref="G29:G30"/>
    <mergeCell ref="G40:G41"/>
    <mergeCell ref="F53:F54"/>
    <mergeCell ref="E29:E30"/>
    <mergeCell ref="E40:E41"/>
    <mergeCell ref="I53:I54"/>
    <mergeCell ref="H40:H41"/>
    <mergeCell ref="G53:G54"/>
    <mergeCell ref="I40:I41"/>
    <mergeCell ref="H53:H54"/>
    <mergeCell ref="H29:H30"/>
    <mergeCell ref="C29:C30"/>
    <mergeCell ref="C40:C41"/>
    <mergeCell ref="C53:C54"/>
    <mergeCell ref="D29:D30"/>
    <mergeCell ref="D40:D41"/>
    <mergeCell ref="D53:D54"/>
    <mergeCell ref="F29:F30"/>
    <mergeCell ref="F40:F41"/>
    <mergeCell ref="E53:E54"/>
    <mergeCell ref="B26:K26"/>
    <mergeCell ref="G27:H27"/>
    <mergeCell ref="A4:J4"/>
    <mergeCell ref="I2:J2"/>
    <mergeCell ref="I7:I8"/>
    <mergeCell ref="J7:J8"/>
    <mergeCell ref="B23:K23"/>
    <mergeCell ref="B24:K24"/>
    <mergeCell ref="C7:C8"/>
    <mergeCell ref="D7:D8"/>
    <mergeCell ref="E7:E8"/>
    <mergeCell ref="F7:F8"/>
    <mergeCell ref="G7:G8"/>
    <mergeCell ref="H7:H8"/>
  </mergeCells>
  <printOptions horizontalCentered="1" verticalCentered="1"/>
  <pageMargins left="0.7868055555555555" right="0.5902777777777778" top="0.5902777777777778" bottom="0.5902777777777778" header="0.5111111111111111" footer="0.5111111111111111"/>
  <pageSetup blackAndWhite="1" horizontalDpi="600" verticalDpi="600" orientation="portrait" paperSize="9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7"/>
  <sheetViews>
    <sheetView workbookViewId="0" topLeftCell="A1">
      <selection activeCell="D49" sqref="D49"/>
    </sheetView>
  </sheetViews>
  <sheetFormatPr defaultColWidth="9.00390625" defaultRowHeight="13.5"/>
  <cols>
    <col min="1" max="1" width="4.125" style="0" customWidth="1"/>
    <col min="2" max="2" width="13.875" style="0" customWidth="1"/>
    <col min="3" max="6" width="11.625" style="25" customWidth="1"/>
    <col min="7" max="7" width="11.625" style="26" customWidth="1"/>
    <col min="8" max="8" width="11.625" style="27" customWidth="1"/>
  </cols>
  <sheetData>
    <row r="1" spans="1:11" ht="27.75" customHeight="1">
      <c r="A1" s="63" t="s">
        <v>62</v>
      </c>
      <c r="B1" s="63"/>
      <c r="C1" s="63"/>
      <c r="D1" s="63"/>
      <c r="E1" s="63"/>
      <c r="F1" s="64"/>
      <c r="G1" s="64"/>
      <c r="H1" s="29" t="s">
        <v>22</v>
      </c>
      <c r="J1" s="15"/>
      <c r="K1" s="15"/>
    </row>
    <row r="2" spans="2:6" ht="13.5" customHeight="1">
      <c r="B2" s="1"/>
      <c r="F2" s="28"/>
    </row>
    <row r="3" spans="2:6" ht="13.5" customHeight="1">
      <c r="B3" s="1"/>
      <c r="F3" s="28"/>
    </row>
    <row r="4" spans="2:10" ht="18.75">
      <c r="B4" s="93" t="s">
        <v>79</v>
      </c>
      <c r="C4" s="94"/>
      <c r="D4" s="94"/>
      <c r="E4" s="94"/>
      <c r="F4" s="94"/>
      <c r="G4" s="95"/>
      <c r="H4" s="96"/>
      <c r="I4" s="42"/>
      <c r="J4" s="42"/>
    </row>
    <row r="5" spans="2:10" ht="18.75">
      <c r="B5" s="30"/>
      <c r="C5" s="31"/>
      <c r="D5" s="31"/>
      <c r="E5" s="31"/>
      <c r="F5" s="31"/>
      <c r="G5" s="32"/>
      <c r="H5" s="33"/>
      <c r="I5" s="30"/>
      <c r="J5" s="30"/>
    </row>
    <row r="6" spans="2:8" ht="21.75" customHeight="1">
      <c r="B6" s="103"/>
      <c r="C6" s="97" t="s">
        <v>23</v>
      </c>
      <c r="D6" s="97"/>
      <c r="E6" s="97" t="s">
        <v>24</v>
      </c>
      <c r="F6" s="97"/>
      <c r="G6" s="98" t="s">
        <v>119</v>
      </c>
      <c r="H6" s="99"/>
    </row>
    <row r="7" spans="2:8" ht="21.75" customHeight="1">
      <c r="B7" s="103"/>
      <c r="C7" s="34" t="s">
        <v>25</v>
      </c>
      <c r="D7" s="34" t="s">
        <v>26</v>
      </c>
      <c r="E7" s="34" t="s">
        <v>27</v>
      </c>
      <c r="F7" s="34" t="s">
        <v>26</v>
      </c>
      <c r="G7" s="35" t="s">
        <v>28</v>
      </c>
      <c r="H7" s="36" t="s">
        <v>26</v>
      </c>
    </row>
    <row r="8" spans="2:8" ht="21.75" customHeight="1">
      <c r="B8" s="37" t="s">
        <v>80</v>
      </c>
      <c r="C8" s="38">
        <v>4808</v>
      </c>
      <c r="D8" s="38">
        <v>134452</v>
      </c>
      <c r="E8" s="38">
        <v>2677</v>
      </c>
      <c r="F8" s="38">
        <v>233101</v>
      </c>
      <c r="G8" s="73">
        <v>195.74</v>
      </c>
      <c r="H8" s="74">
        <v>20646</v>
      </c>
    </row>
    <row r="9" spans="2:8" ht="21.75" customHeight="1">
      <c r="B9" s="37" t="s">
        <v>81</v>
      </c>
      <c r="C9" s="38">
        <v>4843</v>
      </c>
      <c r="D9" s="38">
        <v>135390</v>
      </c>
      <c r="E9" s="38">
        <v>1623</v>
      </c>
      <c r="F9" s="38">
        <v>161693</v>
      </c>
      <c r="G9" s="73">
        <v>264.7</v>
      </c>
      <c r="H9" s="74">
        <v>25365</v>
      </c>
    </row>
    <row r="10" spans="2:8" ht="21.75" customHeight="1">
      <c r="B10" s="37" t="s">
        <v>82</v>
      </c>
      <c r="C10" s="38">
        <v>5338</v>
      </c>
      <c r="D10" s="38">
        <v>147764</v>
      </c>
      <c r="E10" s="38">
        <v>1601</v>
      </c>
      <c r="F10" s="38">
        <v>160058</v>
      </c>
      <c r="G10" s="73">
        <v>488.74</v>
      </c>
      <c r="H10" s="74">
        <v>46657</v>
      </c>
    </row>
    <row r="11" spans="2:8" ht="21.75" customHeight="1">
      <c r="B11" s="37" t="s">
        <v>83</v>
      </c>
      <c r="C11" s="38">
        <v>6173</v>
      </c>
      <c r="D11" s="38">
        <v>168594</v>
      </c>
      <c r="E11" s="38">
        <v>2643</v>
      </c>
      <c r="F11" s="38">
        <v>229873</v>
      </c>
      <c r="G11" s="73">
        <v>441.57</v>
      </c>
      <c r="H11" s="74">
        <v>42101</v>
      </c>
    </row>
    <row r="12" spans="2:8" ht="21.75" customHeight="1">
      <c r="B12" s="37" t="s">
        <v>84</v>
      </c>
      <c r="C12" s="38">
        <v>5990</v>
      </c>
      <c r="D12" s="38">
        <v>163420</v>
      </c>
      <c r="E12" s="38">
        <v>3172</v>
      </c>
      <c r="F12" s="38">
        <v>264100</v>
      </c>
      <c r="G12" s="73">
        <v>581.2</v>
      </c>
      <c r="H12" s="74">
        <v>55405</v>
      </c>
    </row>
    <row r="13" spans="2:8" ht="21.75" customHeight="1">
      <c r="B13" s="37" t="s">
        <v>85</v>
      </c>
      <c r="C13" s="38">
        <v>5924</v>
      </c>
      <c r="D13" s="38">
        <v>160866</v>
      </c>
      <c r="E13" s="38">
        <v>3500</v>
      </c>
      <c r="F13" s="38">
        <v>278570</v>
      </c>
      <c r="G13" s="73">
        <v>428.6</v>
      </c>
      <c r="H13" s="74">
        <v>40726</v>
      </c>
    </row>
    <row r="14" spans="2:8" ht="21.75" customHeight="1">
      <c r="B14" s="37" t="s">
        <v>86</v>
      </c>
      <c r="C14" s="38">
        <v>5429</v>
      </c>
      <c r="D14" s="38">
        <v>147360</v>
      </c>
      <c r="E14" s="38">
        <v>2680</v>
      </c>
      <c r="F14" s="38">
        <v>215402</v>
      </c>
      <c r="G14" s="73">
        <v>290.87</v>
      </c>
      <c r="H14" s="74">
        <v>27478</v>
      </c>
    </row>
    <row r="15" spans="2:8" ht="21.75" customHeight="1">
      <c r="B15" s="37" t="s">
        <v>87</v>
      </c>
      <c r="C15" s="38">
        <v>5536</v>
      </c>
      <c r="D15" s="38">
        <v>149027</v>
      </c>
      <c r="E15" s="38">
        <v>1819</v>
      </c>
      <c r="F15" s="38">
        <v>145158</v>
      </c>
      <c r="G15" s="73">
        <v>220.52</v>
      </c>
      <c r="H15" s="74">
        <v>20834</v>
      </c>
    </row>
    <row r="16" spans="2:8" ht="21.75" customHeight="1">
      <c r="B16" s="37" t="s">
        <v>88</v>
      </c>
      <c r="C16" s="38">
        <v>5543</v>
      </c>
      <c r="D16" s="38">
        <v>148258</v>
      </c>
      <c r="E16" s="38">
        <v>2899</v>
      </c>
      <c r="F16" s="38">
        <v>193901</v>
      </c>
      <c r="G16" s="73">
        <v>258.73</v>
      </c>
      <c r="H16" s="74">
        <v>24624</v>
      </c>
    </row>
    <row r="17" spans="2:8" ht="21.75" customHeight="1">
      <c r="B17" s="37" t="s">
        <v>89</v>
      </c>
      <c r="C17" s="38">
        <v>5812</v>
      </c>
      <c r="D17" s="38">
        <v>154277</v>
      </c>
      <c r="E17" s="38">
        <v>3030</v>
      </c>
      <c r="F17" s="38">
        <v>202235</v>
      </c>
      <c r="G17" s="73">
        <v>212.85</v>
      </c>
      <c r="H17" s="74">
        <v>20478</v>
      </c>
    </row>
    <row r="18" spans="2:8" ht="21.75" customHeight="1">
      <c r="B18" s="37" t="s">
        <v>90</v>
      </c>
      <c r="C18" s="38">
        <v>5372</v>
      </c>
      <c r="D18" s="38">
        <v>143524</v>
      </c>
      <c r="E18" s="38">
        <v>2496</v>
      </c>
      <c r="F18" s="38">
        <v>182824</v>
      </c>
      <c r="G18" s="73">
        <v>179.45</v>
      </c>
      <c r="H18" s="74">
        <v>17641</v>
      </c>
    </row>
    <row r="19" spans="2:8" ht="21.75" customHeight="1">
      <c r="B19" s="37" t="s">
        <v>91</v>
      </c>
      <c r="C19" s="38">
        <v>5514</v>
      </c>
      <c r="D19" s="38">
        <v>147546</v>
      </c>
      <c r="E19" s="38">
        <v>2797</v>
      </c>
      <c r="F19" s="38">
        <v>210576</v>
      </c>
      <c r="G19" s="73">
        <v>222.26</v>
      </c>
      <c r="H19" s="74">
        <v>23081</v>
      </c>
    </row>
    <row r="20" spans="2:8" ht="21.75" customHeight="1">
      <c r="B20" s="11" t="s">
        <v>29</v>
      </c>
      <c r="C20" s="38">
        <f>SUM(C8:C19)</f>
        <v>66282</v>
      </c>
      <c r="D20" s="38">
        <f>SUM(D8:D19)</f>
        <v>1800478</v>
      </c>
      <c r="E20" s="38">
        <f>SUM(E8:E19)</f>
        <v>30937</v>
      </c>
      <c r="F20" s="38">
        <f>SUM(F8:F19)</f>
        <v>2477491</v>
      </c>
      <c r="G20" s="75">
        <f>SUM(G8:G19)</f>
        <v>3785.2299999999996</v>
      </c>
      <c r="H20" s="39">
        <f>SUM(H8:H19)</f>
        <v>365036</v>
      </c>
    </row>
    <row r="21" ht="21.75" customHeight="1">
      <c r="B21" s="40"/>
    </row>
    <row r="22" ht="21.75" customHeight="1"/>
    <row r="23" spans="2:8" ht="21.75" customHeight="1">
      <c r="B23" s="103"/>
      <c r="C23" s="100" t="s">
        <v>30</v>
      </c>
      <c r="D23" s="100"/>
      <c r="E23" s="100" t="s">
        <v>31</v>
      </c>
      <c r="F23" s="100"/>
      <c r="G23" s="101" t="s">
        <v>32</v>
      </c>
      <c r="H23" s="102"/>
    </row>
    <row r="24" spans="2:8" ht="21.75" customHeight="1">
      <c r="B24" s="103"/>
      <c r="C24" s="34" t="s">
        <v>27</v>
      </c>
      <c r="D24" s="34" t="s">
        <v>26</v>
      </c>
      <c r="E24" s="34" t="s">
        <v>27</v>
      </c>
      <c r="F24" s="34" t="s">
        <v>26</v>
      </c>
      <c r="G24" s="35" t="s">
        <v>28</v>
      </c>
      <c r="H24" s="36" t="s">
        <v>26</v>
      </c>
    </row>
    <row r="25" spans="2:8" ht="21.75" customHeight="1">
      <c r="B25" s="37" t="s">
        <v>80</v>
      </c>
      <c r="C25" s="38"/>
      <c r="D25" s="38"/>
      <c r="E25" s="38"/>
      <c r="F25" s="38"/>
      <c r="G25" s="41">
        <v>290.8</v>
      </c>
      <c r="H25" s="39">
        <v>35605</v>
      </c>
    </row>
    <row r="26" spans="2:8" ht="21.75" customHeight="1">
      <c r="B26" s="37" t="s">
        <v>81</v>
      </c>
      <c r="C26" s="38">
        <v>359</v>
      </c>
      <c r="D26" s="38">
        <v>96197</v>
      </c>
      <c r="E26" s="38">
        <v>359</v>
      </c>
      <c r="F26" s="38">
        <v>90707</v>
      </c>
      <c r="G26" s="41">
        <v>520.91</v>
      </c>
      <c r="H26" s="39">
        <v>58707</v>
      </c>
    </row>
    <row r="27" spans="2:8" ht="21.75" customHeight="1">
      <c r="B27" s="37" t="s">
        <v>82</v>
      </c>
      <c r="C27" s="38"/>
      <c r="D27" s="38"/>
      <c r="E27" s="38"/>
      <c r="F27" s="38"/>
      <c r="G27" s="41">
        <v>563.1</v>
      </c>
      <c r="H27" s="39">
        <v>62108</v>
      </c>
    </row>
    <row r="28" spans="2:8" ht="21.75" customHeight="1">
      <c r="B28" s="37" t="s">
        <v>83</v>
      </c>
      <c r="C28" s="38">
        <v>400</v>
      </c>
      <c r="D28" s="38">
        <v>105578</v>
      </c>
      <c r="E28" s="38">
        <v>400</v>
      </c>
      <c r="F28" s="38">
        <v>102297</v>
      </c>
      <c r="G28" s="41">
        <v>515.3</v>
      </c>
      <c r="H28" s="39">
        <v>56644</v>
      </c>
    </row>
    <row r="29" spans="2:8" ht="21.75" customHeight="1">
      <c r="B29" s="37" t="s">
        <v>84</v>
      </c>
      <c r="C29" s="38"/>
      <c r="D29" s="38"/>
      <c r="E29" s="38"/>
      <c r="F29" s="38"/>
      <c r="G29" s="41">
        <v>434.75</v>
      </c>
      <c r="H29" s="39">
        <v>49588</v>
      </c>
    </row>
    <row r="30" spans="2:8" ht="21.75" customHeight="1">
      <c r="B30" s="37" t="s">
        <v>85</v>
      </c>
      <c r="C30" s="38">
        <v>459</v>
      </c>
      <c r="D30" s="38">
        <v>124269</v>
      </c>
      <c r="E30" s="38">
        <v>459</v>
      </c>
      <c r="F30" s="38">
        <v>122222</v>
      </c>
      <c r="G30" s="41">
        <v>589.71</v>
      </c>
      <c r="H30" s="39">
        <v>66964</v>
      </c>
    </row>
    <row r="31" spans="2:8" ht="21.75" customHeight="1">
      <c r="B31" s="37" t="s">
        <v>86</v>
      </c>
      <c r="C31" s="38"/>
      <c r="D31" s="38"/>
      <c r="E31" s="38"/>
      <c r="F31" s="38"/>
      <c r="G31" s="41">
        <v>838.06</v>
      </c>
      <c r="H31" s="39">
        <v>92846</v>
      </c>
    </row>
    <row r="32" spans="2:8" ht="21.75" customHeight="1">
      <c r="B32" s="37" t="s">
        <v>87</v>
      </c>
      <c r="C32" s="38">
        <v>463</v>
      </c>
      <c r="D32" s="38">
        <v>125536</v>
      </c>
      <c r="E32" s="38">
        <v>463</v>
      </c>
      <c r="F32" s="38">
        <v>123572</v>
      </c>
      <c r="G32" s="41">
        <v>525.21</v>
      </c>
      <c r="H32" s="39">
        <v>58276</v>
      </c>
    </row>
    <row r="33" spans="2:8" ht="21.75" customHeight="1">
      <c r="B33" s="37" t="s">
        <v>88</v>
      </c>
      <c r="C33" s="38"/>
      <c r="D33" s="38"/>
      <c r="E33" s="38"/>
      <c r="F33" s="38"/>
      <c r="G33" s="41">
        <v>782.62</v>
      </c>
      <c r="H33" s="39">
        <v>89692</v>
      </c>
    </row>
    <row r="34" spans="2:8" ht="21.75" customHeight="1">
      <c r="B34" s="37" t="s">
        <v>89</v>
      </c>
      <c r="C34" s="38">
        <v>456</v>
      </c>
      <c r="D34" s="38">
        <v>123318</v>
      </c>
      <c r="E34" s="38">
        <v>456</v>
      </c>
      <c r="F34" s="38">
        <v>121209</v>
      </c>
      <c r="G34" s="41">
        <v>589</v>
      </c>
      <c r="H34" s="39">
        <v>69130</v>
      </c>
    </row>
    <row r="35" spans="2:8" ht="21.75" customHeight="1">
      <c r="B35" s="37" t="s">
        <v>90</v>
      </c>
      <c r="C35" s="38"/>
      <c r="D35" s="38"/>
      <c r="E35" s="38"/>
      <c r="F35" s="38"/>
      <c r="G35" s="41">
        <v>763.73</v>
      </c>
      <c r="H35" s="39">
        <v>92634</v>
      </c>
    </row>
    <row r="36" spans="2:8" ht="21.75" customHeight="1">
      <c r="B36" s="37" t="s">
        <v>91</v>
      </c>
      <c r="C36" s="38">
        <v>400</v>
      </c>
      <c r="D36" s="38">
        <v>105578</v>
      </c>
      <c r="E36" s="38">
        <v>400</v>
      </c>
      <c r="F36" s="38">
        <v>102297</v>
      </c>
      <c r="G36" s="41">
        <v>732.84</v>
      </c>
      <c r="H36" s="39">
        <v>93630</v>
      </c>
    </row>
    <row r="37" spans="2:8" ht="21.75" customHeight="1">
      <c r="B37" s="11" t="s">
        <v>29</v>
      </c>
      <c r="C37" s="38">
        <f aca="true" t="shared" si="0" ref="C37:H37">SUM(C25:C36)</f>
        <v>2537</v>
      </c>
      <c r="D37" s="38">
        <f t="shared" si="0"/>
        <v>680476</v>
      </c>
      <c r="E37" s="38">
        <f t="shared" si="0"/>
        <v>2537</v>
      </c>
      <c r="F37" s="38">
        <f t="shared" si="0"/>
        <v>662304</v>
      </c>
      <c r="G37" s="41">
        <f t="shared" si="0"/>
        <v>7146.030000000001</v>
      </c>
      <c r="H37" s="39">
        <f t="shared" si="0"/>
        <v>825824</v>
      </c>
    </row>
  </sheetData>
  <sheetProtection/>
  <mergeCells count="9">
    <mergeCell ref="B4:H4"/>
    <mergeCell ref="C6:D6"/>
    <mergeCell ref="E6:F6"/>
    <mergeCell ref="G6:H6"/>
    <mergeCell ref="C23:D23"/>
    <mergeCell ref="E23:F23"/>
    <mergeCell ref="G23:H23"/>
    <mergeCell ref="B6:B7"/>
    <mergeCell ref="B23:B24"/>
  </mergeCells>
  <printOptions horizontalCentered="1" verticalCentered="1"/>
  <pageMargins left="0.6986111111111111" right="0.6986111111111111" top="0.75" bottom="0.75" header="0.3" footer="0.3"/>
  <pageSetup blackAndWhite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1"/>
  <sheetViews>
    <sheetView view="pageBreakPreview" zoomScaleSheetLayoutView="100" workbookViewId="0" topLeftCell="A16">
      <selection activeCell="C31" sqref="C31:D31"/>
    </sheetView>
  </sheetViews>
  <sheetFormatPr defaultColWidth="9.00390625" defaultRowHeight="13.5"/>
  <cols>
    <col min="1" max="1" width="4.375" style="0" customWidth="1"/>
    <col min="2" max="2" width="4.625" style="0" customWidth="1"/>
    <col min="3" max="3" width="18.625" style="0" customWidth="1"/>
    <col min="4" max="4" width="36.625" style="0" customWidth="1"/>
    <col min="5" max="5" width="12.625" style="0" customWidth="1"/>
    <col min="6" max="6" width="5.25390625" style="0" customWidth="1"/>
    <col min="7" max="7" width="5.625" style="0" customWidth="1"/>
    <col min="8" max="8" width="30.625" style="0" customWidth="1"/>
    <col min="9" max="9" width="15.625" style="0" customWidth="1"/>
  </cols>
  <sheetData>
    <row r="1" spans="1:11" ht="27.75" customHeight="1">
      <c r="A1" s="1" t="s">
        <v>63</v>
      </c>
      <c r="E1" s="2" t="s">
        <v>33</v>
      </c>
      <c r="J1" s="15"/>
      <c r="K1" s="15"/>
    </row>
    <row r="2" ht="12" customHeight="1">
      <c r="A2" s="3"/>
    </row>
    <row r="3" spans="1:5" ht="18" customHeight="1">
      <c r="A3" s="4"/>
      <c r="B3" s="93" t="s">
        <v>34</v>
      </c>
      <c r="C3" s="93"/>
      <c r="D3" s="93"/>
      <c r="E3" s="93"/>
    </row>
    <row r="4" ht="12" customHeight="1">
      <c r="A4" s="16"/>
    </row>
    <row r="5" spans="1:5" ht="18" customHeight="1">
      <c r="A5" s="4"/>
      <c r="B5" s="17"/>
      <c r="C5" s="18" t="s">
        <v>35</v>
      </c>
      <c r="D5" s="19" t="s">
        <v>36</v>
      </c>
      <c r="E5" s="19" t="s">
        <v>37</v>
      </c>
    </row>
    <row r="6" spans="1:5" ht="18" customHeight="1">
      <c r="A6" s="77"/>
      <c r="B6" s="20">
        <v>1</v>
      </c>
      <c r="C6" s="79" t="s">
        <v>38</v>
      </c>
      <c r="D6" s="79" t="s">
        <v>39</v>
      </c>
      <c r="E6" s="11" t="s">
        <v>60</v>
      </c>
    </row>
    <row r="7" spans="1:5" ht="18" customHeight="1">
      <c r="A7" s="77"/>
      <c r="B7" s="20">
        <v>2</v>
      </c>
      <c r="C7" s="79" t="s">
        <v>40</v>
      </c>
      <c r="D7" s="79" t="s">
        <v>41</v>
      </c>
      <c r="E7" s="11" t="s">
        <v>42</v>
      </c>
    </row>
    <row r="8" spans="1:5" ht="18" customHeight="1">
      <c r="A8" s="78"/>
      <c r="B8" s="20">
        <v>3</v>
      </c>
      <c r="C8" s="79" t="s">
        <v>43</v>
      </c>
      <c r="D8" s="79" t="s">
        <v>44</v>
      </c>
      <c r="E8" s="11" t="s">
        <v>61</v>
      </c>
    </row>
    <row r="9" spans="1:5" ht="18" customHeight="1">
      <c r="A9" s="78"/>
      <c r="B9" s="20">
        <v>4</v>
      </c>
      <c r="C9" s="79" t="s">
        <v>45</v>
      </c>
      <c r="D9" s="79" t="s">
        <v>46</v>
      </c>
      <c r="E9" s="11" t="s">
        <v>59</v>
      </c>
    </row>
    <row r="10" ht="13.5">
      <c r="A10" s="3"/>
    </row>
    <row r="11" spans="2:5" ht="18" customHeight="1">
      <c r="B11" s="93" t="s">
        <v>92</v>
      </c>
      <c r="C11" s="93"/>
      <c r="D11" s="93"/>
      <c r="E11" s="93"/>
    </row>
    <row r="12" spans="2:5" ht="13.5">
      <c r="B12" s="4" t="s">
        <v>47</v>
      </c>
      <c r="C12" s="4"/>
      <c r="E12" s="5" t="s">
        <v>48</v>
      </c>
    </row>
    <row r="13" spans="2:5" ht="5.25" customHeight="1">
      <c r="B13" s="6"/>
      <c r="C13" s="6"/>
      <c r="D13" s="6"/>
      <c r="E13" s="6"/>
    </row>
    <row r="14" spans="2:5" ht="18" customHeight="1">
      <c r="B14" s="10"/>
      <c r="C14" s="109" t="s">
        <v>49</v>
      </c>
      <c r="D14" s="110"/>
      <c r="E14" s="13" t="s">
        <v>50</v>
      </c>
    </row>
    <row r="15" spans="2:5" ht="18" customHeight="1">
      <c r="B15" s="11">
        <v>1</v>
      </c>
      <c r="C15" s="104" t="s">
        <v>129</v>
      </c>
      <c r="D15" s="105"/>
      <c r="E15" s="22">
        <v>533896</v>
      </c>
    </row>
    <row r="16" spans="2:5" ht="18" customHeight="1">
      <c r="B16" s="60">
        <v>2</v>
      </c>
      <c r="C16" s="104" t="s">
        <v>130</v>
      </c>
      <c r="D16" s="105"/>
      <c r="E16" s="12">
        <v>129600</v>
      </c>
    </row>
    <row r="17" spans="2:5" ht="18" customHeight="1">
      <c r="B17" s="60">
        <v>3</v>
      </c>
      <c r="C17" s="111" t="s">
        <v>131</v>
      </c>
      <c r="D17" s="112"/>
      <c r="E17" s="12">
        <f>369600*12</f>
        <v>4435200</v>
      </c>
    </row>
    <row r="18" spans="2:5" ht="18" customHeight="1">
      <c r="B18" s="11">
        <v>4</v>
      </c>
      <c r="C18" s="111" t="s">
        <v>132</v>
      </c>
      <c r="D18" s="112"/>
      <c r="E18" s="12">
        <f>14300*12</f>
        <v>171600</v>
      </c>
    </row>
    <row r="19" spans="1:5" ht="12" customHeight="1">
      <c r="A19" s="4"/>
      <c r="B19" s="23" t="s">
        <v>51</v>
      </c>
      <c r="C19" s="23"/>
      <c r="D19" s="23" t="s">
        <v>51</v>
      </c>
      <c r="E19" s="24" t="s">
        <v>51</v>
      </c>
    </row>
    <row r="20" spans="2:5" ht="13.5">
      <c r="B20" s="4" t="s">
        <v>52</v>
      </c>
      <c r="C20" s="4"/>
      <c r="E20" s="5" t="s">
        <v>48</v>
      </c>
    </row>
    <row r="21" spans="2:5" ht="5.25" customHeight="1">
      <c r="B21" s="6"/>
      <c r="C21" s="6"/>
      <c r="D21" s="6"/>
      <c r="E21" s="6"/>
    </row>
    <row r="22" spans="1:5" ht="18" customHeight="1">
      <c r="A22" s="7"/>
      <c r="B22" s="10"/>
      <c r="C22" s="109" t="s">
        <v>49</v>
      </c>
      <c r="D22" s="110"/>
      <c r="E22" s="10" t="s">
        <v>53</v>
      </c>
    </row>
    <row r="23" spans="2:5" ht="18" customHeight="1">
      <c r="B23" s="60">
        <v>1</v>
      </c>
      <c r="C23" s="104" t="s">
        <v>133</v>
      </c>
      <c r="D23" s="105"/>
      <c r="E23" s="12">
        <v>123200</v>
      </c>
    </row>
    <row r="24" spans="2:5" ht="18" customHeight="1">
      <c r="B24" s="11">
        <v>2</v>
      </c>
      <c r="C24" s="104" t="s">
        <v>134</v>
      </c>
      <c r="D24" s="105"/>
      <c r="E24" s="12">
        <v>138600</v>
      </c>
    </row>
    <row r="25" spans="2:5" ht="18" customHeight="1">
      <c r="B25" s="11">
        <v>3</v>
      </c>
      <c r="C25" s="104" t="s">
        <v>135</v>
      </c>
      <c r="D25" s="105"/>
      <c r="E25" s="12">
        <v>165000</v>
      </c>
    </row>
    <row r="26" spans="2:5" ht="18" customHeight="1">
      <c r="B26" s="11">
        <v>4</v>
      </c>
      <c r="C26" s="104" t="s">
        <v>136</v>
      </c>
      <c r="D26" s="105"/>
      <c r="E26" s="12">
        <v>90200</v>
      </c>
    </row>
    <row r="27" spans="2:5" ht="18" customHeight="1">
      <c r="B27" s="11">
        <v>5</v>
      </c>
      <c r="C27" s="104" t="s">
        <v>137</v>
      </c>
      <c r="D27" s="105"/>
      <c r="E27" s="12">
        <v>79200</v>
      </c>
    </row>
    <row r="28" spans="1:5" ht="12" customHeight="1">
      <c r="A28" s="4"/>
      <c r="B28" s="23" t="s">
        <v>54</v>
      </c>
      <c r="C28" s="23"/>
      <c r="D28" s="23" t="s">
        <v>54</v>
      </c>
      <c r="E28" s="24" t="s">
        <v>54</v>
      </c>
    </row>
    <row r="29" spans="2:5" ht="13.5">
      <c r="B29" s="4" t="s">
        <v>55</v>
      </c>
      <c r="C29" s="4"/>
      <c r="E29" s="5" t="s">
        <v>48</v>
      </c>
    </row>
    <row r="30" spans="2:5" ht="5.25" customHeight="1">
      <c r="B30" s="6"/>
      <c r="C30" s="6"/>
      <c r="D30" s="6"/>
      <c r="E30" s="6"/>
    </row>
    <row r="31" spans="1:5" ht="18" customHeight="1">
      <c r="A31" s="7"/>
      <c r="B31" s="8"/>
      <c r="C31" s="109" t="s">
        <v>49</v>
      </c>
      <c r="D31" s="110"/>
      <c r="E31" s="10" t="s">
        <v>53</v>
      </c>
    </row>
    <row r="32" spans="2:5" ht="18" customHeight="1">
      <c r="B32" s="11">
        <v>1</v>
      </c>
      <c r="C32" s="104" t="s">
        <v>138</v>
      </c>
      <c r="D32" s="105"/>
      <c r="E32" s="12">
        <v>238700</v>
      </c>
    </row>
    <row r="33" spans="2:5" ht="18" customHeight="1">
      <c r="B33" s="11">
        <v>2</v>
      </c>
      <c r="C33" s="104" t="s">
        <v>139</v>
      </c>
      <c r="D33" s="105"/>
      <c r="E33" s="12">
        <v>119900</v>
      </c>
    </row>
    <row r="34" spans="2:5" ht="18" customHeight="1">
      <c r="B34" s="11">
        <v>3</v>
      </c>
      <c r="C34" s="104" t="s">
        <v>140</v>
      </c>
      <c r="D34" s="105"/>
      <c r="E34" s="12">
        <v>134200</v>
      </c>
    </row>
    <row r="35" spans="2:5" ht="18" customHeight="1">
      <c r="B35" s="11">
        <v>4</v>
      </c>
      <c r="C35" s="104" t="s">
        <v>141</v>
      </c>
      <c r="D35" s="105"/>
      <c r="E35" s="12">
        <v>67100</v>
      </c>
    </row>
    <row r="36" spans="2:5" ht="18" customHeight="1">
      <c r="B36" s="11">
        <v>5</v>
      </c>
      <c r="C36" s="104" t="s">
        <v>142</v>
      </c>
      <c r="D36" s="105"/>
      <c r="E36" s="12">
        <v>64900</v>
      </c>
    </row>
    <row r="37" spans="2:5" ht="18" customHeight="1">
      <c r="B37" s="11">
        <v>6</v>
      </c>
      <c r="C37" s="104" t="s">
        <v>143</v>
      </c>
      <c r="D37" s="105"/>
      <c r="E37" s="12">
        <v>39820</v>
      </c>
    </row>
    <row r="38" spans="2:5" ht="18" customHeight="1">
      <c r="B38" s="11">
        <v>7</v>
      </c>
      <c r="C38" s="104" t="s">
        <v>144</v>
      </c>
      <c r="D38" s="105"/>
      <c r="E38" s="12">
        <v>22000</v>
      </c>
    </row>
    <row r="39" ht="12" customHeight="1"/>
    <row r="40" spans="2:5" ht="24.75" customHeight="1">
      <c r="B40" s="93" t="s">
        <v>93</v>
      </c>
      <c r="C40" s="93"/>
      <c r="D40" s="93"/>
      <c r="E40" s="93"/>
    </row>
    <row r="41" spans="2:5" ht="13.5">
      <c r="B41" s="4" t="s">
        <v>56</v>
      </c>
      <c r="C41" s="4"/>
      <c r="E41" s="5" t="s">
        <v>48</v>
      </c>
    </row>
    <row r="42" spans="2:5" ht="5.25" customHeight="1">
      <c r="B42" s="6"/>
      <c r="C42" s="6"/>
      <c r="D42" s="6"/>
      <c r="E42" s="6"/>
    </row>
    <row r="43" spans="1:5" ht="18" customHeight="1">
      <c r="A43" s="7"/>
      <c r="B43" s="8"/>
      <c r="C43" s="109" t="s">
        <v>49</v>
      </c>
      <c r="D43" s="110"/>
      <c r="E43" s="10" t="s">
        <v>53</v>
      </c>
    </row>
    <row r="44" spans="2:5" ht="18" customHeight="1">
      <c r="B44" s="11">
        <v>1</v>
      </c>
      <c r="C44" s="104" t="s">
        <v>120</v>
      </c>
      <c r="D44" s="106"/>
      <c r="E44" s="12">
        <v>848002</v>
      </c>
    </row>
    <row r="45" spans="2:5" ht="18" customHeight="1">
      <c r="B45" s="76">
        <v>2</v>
      </c>
      <c r="C45" s="104" t="s">
        <v>121</v>
      </c>
      <c r="D45" s="106"/>
      <c r="E45" s="12">
        <v>84785</v>
      </c>
    </row>
    <row r="46" spans="2:5" ht="18" customHeight="1">
      <c r="B46" s="11">
        <v>3</v>
      </c>
      <c r="C46" s="104" t="s">
        <v>122</v>
      </c>
      <c r="D46" s="106"/>
      <c r="E46" s="12">
        <v>34621</v>
      </c>
    </row>
    <row r="47" spans="2:5" ht="18" customHeight="1">
      <c r="B47" s="11">
        <v>4</v>
      </c>
      <c r="C47" s="104" t="s">
        <v>123</v>
      </c>
      <c r="D47" s="106"/>
      <c r="E47" s="12">
        <v>396621</v>
      </c>
    </row>
    <row r="48" spans="2:5" ht="18" customHeight="1">
      <c r="B48" s="11">
        <v>5</v>
      </c>
      <c r="C48" s="104" t="s">
        <v>124</v>
      </c>
      <c r="D48" s="106"/>
      <c r="E48" s="12">
        <v>48244</v>
      </c>
    </row>
    <row r="49" spans="2:5" ht="18" customHeight="1">
      <c r="B49" s="11">
        <v>6</v>
      </c>
      <c r="C49" s="104" t="s">
        <v>125</v>
      </c>
      <c r="D49" s="106"/>
      <c r="E49" s="12">
        <f>14886+356208+286042</f>
        <v>657136</v>
      </c>
    </row>
    <row r="50" spans="2:5" s="14" customFormat="1" ht="15" customHeight="1">
      <c r="B50" s="80" t="s">
        <v>126</v>
      </c>
      <c r="C50" s="107" t="s">
        <v>127</v>
      </c>
      <c r="D50" s="107"/>
      <c r="E50" s="81">
        <v>451220</v>
      </c>
    </row>
    <row r="51" spans="2:5" s="14" customFormat="1" ht="15" customHeight="1">
      <c r="B51" s="80" t="s">
        <v>126</v>
      </c>
      <c r="C51" s="108" t="s">
        <v>128</v>
      </c>
      <c r="D51" s="108"/>
      <c r="E51" s="81">
        <v>77678</v>
      </c>
    </row>
  </sheetData>
  <sheetProtection/>
  <mergeCells count="31">
    <mergeCell ref="C37:D37"/>
    <mergeCell ref="C43:D43"/>
    <mergeCell ref="C44:D44"/>
    <mergeCell ref="C45:D45"/>
    <mergeCell ref="C38:D38"/>
    <mergeCell ref="C22:D22"/>
    <mergeCell ref="C23:D23"/>
    <mergeCell ref="C24:D24"/>
    <mergeCell ref="C25:D25"/>
    <mergeCell ref="C27:D27"/>
    <mergeCell ref="C32:D32"/>
    <mergeCell ref="C51:D51"/>
    <mergeCell ref="B3:E3"/>
    <mergeCell ref="B11:E11"/>
    <mergeCell ref="C14:D14"/>
    <mergeCell ref="C15:D15"/>
    <mergeCell ref="C16:D16"/>
    <mergeCell ref="C18:D18"/>
    <mergeCell ref="C17:D17"/>
    <mergeCell ref="C31:D31"/>
    <mergeCell ref="B40:E40"/>
    <mergeCell ref="C26:D26"/>
    <mergeCell ref="C46:D46"/>
    <mergeCell ref="C47:D47"/>
    <mergeCell ref="C48:D48"/>
    <mergeCell ref="C49:D49"/>
    <mergeCell ref="C50:D50"/>
    <mergeCell ref="C33:D33"/>
    <mergeCell ref="C34:D34"/>
    <mergeCell ref="C35:D35"/>
    <mergeCell ref="C36:D36"/>
  </mergeCells>
  <printOptions horizontalCentered="1" verticalCentered="1"/>
  <pageMargins left="0.7874015748031497" right="0.7874015748031497" top="0.7874015748031497" bottom="0.5905511811023623" header="0.5118110236220472" footer="0.5118110236220472"/>
  <pageSetup blackAndWhite="1"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1041-9.1.0.4922</vt:lpwstr>
  </property>
</Properties>
</file>