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01" windowWidth="14400" windowHeight="11640" activeTab="0"/>
  </bookViews>
  <sheets>
    <sheet name="様式" sheetId="1" r:id="rId1"/>
    <sheet name="コード番号表" sheetId="2" r:id="rId2"/>
  </sheets>
  <definedNames>
    <definedName name="_xlnm.Print_Area" localSheetId="1">'コード番号表'!$A$1:$F$161</definedName>
    <definedName name="_xlnm.Print_Area" localSheetId="0">'様式'!$A$1:$AF$90</definedName>
    <definedName name="工法コード番号表">'コード番号表'!$H$7:$K$18</definedName>
    <definedName name="最大粒径コード番号">'コード番号表'!$H$86:$K$93</definedName>
    <definedName name="最大粒径コード番号表">'コード番号表'!$H$86:$K$93</definedName>
    <definedName name="材料コード番号表">'コード番号表'!$H$99:$K$111</definedName>
    <definedName name="粒度コード番号表">'コード番号表'!$H$65:$K$80</definedName>
    <definedName name="路床改良コード番号表">'コード番号表'!$H$149:$K$152</definedName>
    <definedName name="路盤コード番号表">'コード番号表'!$H$122:$K$145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O27" authorId="0">
      <text>
        <r>
          <rPr>
            <b/>
            <sz val="9"/>
            <rFont val="ＭＳ Ｐゴシック"/>
            <family val="3"/>
          </rPr>
          <t>北九州市発注工事の場合：</t>
        </r>
        <r>
          <rPr>
            <sz val="9"/>
            <rFont val="ＭＳ Ｐゴシック"/>
            <family val="3"/>
          </rPr>
          <t>監督員の所属局課名を記入する。</t>
        </r>
        <r>
          <rPr>
            <b/>
            <sz val="9"/>
            <rFont val="ＭＳ Ｐゴシック"/>
            <family val="3"/>
          </rPr>
          <t xml:space="preserve">
北九州市発注工事以外の場合：</t>
        </r>
        <r>
          <rPr>
            <sz val="9"/>
            <rFont val="ＭＳ Ｐゴシック"/>
            <family val="3"/>
          </rPr>
          <t xml:space="preserve">道路占用者・開発者・事業施行者の連絡先を記入する。
</t>
        </r>
      </text>
    </comment>
    <comment ref="O28" authorId="0">
      <text>
        <r>
          <rPr>
            <b/>
            <sz val="9"/>
            <rFont val="ＭＳ Ｐゴシック"/>
            <family val="3"/>
          </rPr>
          <t>北九州市発注工事の場合：</t>
        </r>
        <r>
          <rPr>
            <sz val="9"/>
            <rFont val="ＭＳ Ｐゴシック"/>
            <family val="3"/>
          </rPr>
          <t xml:space="preserve">監督員の氏名を記入する。
</t>
        </r>
        <r>
          <rPr>
            <b/>
            <sz val="9"/>
            <rFont val="ＭＳ Ｐゴシック"/>
            <family val="3"/>
          </rPr>
          <t>北九州市発注工事以外の場合：</t>
        </r>
        <r>
          <rPr>
            <sz val="9"/>
            <rFont val="ＭＳ Ｐゴシック"/>
            <family val="3"/>
          </rPr>
          <t xml:space="preserve">道路占用者・開発者・事業施行者の担当者名を記入する。
</t>
        </r>
      </text>
    </comment>
    <comment ref="E37" authorId="0">
      <text>
        <r>
          <rPr>
            <b/>
            <sz val="9"/>
            <rFont val="ＭＳ Ｐゴシック"/>
            <family val="3"/>
          </rPr>
          <t>「上り」の定義：</t>
        </r>
        <r>
          <rPr>
            <sz val="9"/>
            <rFont val="ＭＳ Ｐゴシック"/>
            <family val="3"/>
          </rPr>
          <t xml:space="preserve">道路終点側から起点側に向かう方向
</t>
        </r>
        <r>
          <rPr>
            <b/>
            <sz val="9"/>
            <rFont val="ＭＳ Ｐゴシック"/>
            <family val="3"/>
          </rPr>
          <t>「下り」の定義：</t>
        </r>
        <r>
          <rPr>
            <sz val="9"/>
            <rFont val="ＭＳ Ｐゴシック"/>
            <family val="3"/>
          </rPr>
          <t xml:space="preserve">道路起点側から終点側に向かう方向
</t>
        </r>
      </text>
    </comment>
  </commentList>
</comments>
</file>

<file path=xl/sharedStrings.xml><?xml version="1.0" encoding="utf-8"?>
<sst xmlns="http://schemas.openxmlformats.org/spreadsheetml/2006/main" count="333" uniqueCount="215">
  <si>
    <t>路線番号　</t>
  </si>
  <si>
    <t xml:space="preserve">工事箇所　 </t>
  </si>
  <si>
    <t>工事位置（車線方向）</t>
  </si>
  <si>
    <t>m</t>
  </si>
  <si>
    <t>交通量区分</t>
  </si>
  <si>
    <t>設計ＣＢＲ</t>
  </si>
  <si>
    <t>ＴＡ</t>
  </si>
  <si>
    <t>工事面積</t>
  </si>
  <si>
    <t>工事方法</t>
  </si>
  <si>
    <t>舗装構成</t>
  </si>
  <si>
    <t>整理番号</t>
  </si>
  <si>
    <t>年</t>
  </si>
  <si>
    <t>竣工年月</t>
  </si>
  <si>
    <t>最大粒径</t>
  </si>
  <si>
    <t>材料</t>
  </si>
  <si>
    <t>中間層</t>
  </si>
  <si>
    <t>アスコン層</t>
  </si>
  <si>
    <t>路盤層</t>
  </si>
  <si>
    <t>遮断層</t>
  </si>
  <si>
    <t>表　 層</t>
  </si>
  <si>
    <t>基　 層</t>
  </si>
  <si>
    <t>下　 層</t>
  </si>
  <si>
    <t>上層 １</t>
  </si>
  <si>
    <t>上層 ２</t>
  </si>
  <si>
    <t>月</t>
  </si>
  <si>
    <t>路　 床</t>
  </si>
  <si>
    <t>工事延長</t>
  </si>
  <si>
    <t>交通</t>
  </si>
  <si>
    <t xml:space="preserve">工事期間　 </t>
  </si>
  <si>
    <t>緯度</t>
  </si>
  <si>
    <t>経度</t>
  </si>
  <si>
    <t>確認</t>
  </si>
  <si>
    <t>粒度（混合物）</t>
  </si>
  <si>
    <t>工法</t>
  </si>
  <si>
    <t>㎡</t>
  </si>
  <si>
    <t>名　称</t>
  </si>
  <si>
    <t>切削表面処理</t>
  </si>
  <si>
    <t>全層打換え</t>
  </si>
  <si>
    <t>表面処理</t>
  </si>
  <si>
    <t>表層・基層打換え</t>
  </si>
  <si>
    <t>上層路盤打換え</t>
  </si>
  <si>
    <t>切削オーバーレイ</t>
  </si>
  <si>
    <t>路上再生路盤</t>
  </si>
  <si>
    <t>オーバーレイ</t>
  </si>
  <si>
    <t>その他</t>
  </si>
  <si>
    <t>コード</t>
  </si>
  <si>
    <t>粒　　度</t>
  </si>
  <si>
    <t>略称</t>
  </si>
  <si>
    <t>粗粒度</t>
  </si>
  <si>
    <t>密粒度</t>
  </si>
  <si>
    <t>細粒度（トペカ含む）</t>
  </si>
  <si>
    <t>密粒度ギャップ</t>
  </si>
  <si>
    <t>細粒度ギャップ</t>
  </si>
  <si>
    <t>開粒度（透水性舗装）</t>
  </si>
  <si>
    <t>アスファルトモルタル</t>
  </si>
  <si>
    <t>排水性舗装</t>
  </si>
  <si>
    <t>密粒度（Ｆ）</t>
  </si>
  <si>
    <t>細粒度（Ｆ）</t>
  </si>
  <si>
    <t>密粒度ギャップ（Ｆ）</t>
  </si>
  <si>
    <t>細粒度ギャップ（Ｆ）</t>
  </si>
  <si>
    <t>再生粗粒度</t>
  </si>
  <si>
    <t>再生密粒度</t>
  </si>
  <si>
    <t>再生細粒度</t>
  </si>
  <si>
    <t>２．舗装構成</t>
  </si>
  <si>
    <t>①粒度</t>
  </si>
  <si>
    <t>②最大粒径</t>
  </si>
  <si>
    <t>最大粒径</t>
  </si>
  <si>
    <t>　その他</t>
  </si>
  <si>
    <t>③材料（バインダー又は工法）</t>
  </si>
  <si>
    <t>材　料</t>
  </si>
  <si>
    <t>ストレートアスファルト</t>
  </si>
  <si>
    <t>グースアスファルト</t>
  </si>
  <si>
    <t>橋梁（鋼床版）舗装用混合物</t>
  </si>
  <si>
    <t>再生添加剤入りアスファルト</t>
  </si>
  <si>
    <t>（再生アスファルト混合物）</t>
  </si>
  <si>
    <t>ホットロールドアスファルト</t>
  </si>
  <si>
    <t>（耐摩耗舗装用混合物）</t>
  </si>
  <si>
    <t>その他添加剤入りアスファルト</t>
  </si>
  <si>
    <t>半たわみ性舗装</t>
  </si>
  <si>
    <t>（耐流動舗装用混合物）</t>
  </si>
  <si>
    <t>セメントコンクリーﾄ</t>
  </si>
  <si>
    <t>セミブローンアスファルト</t>
  </si>
  <si>
    <t>その他（高粘度ﾊﾞｲﾝﾀﾞｰ含む）</t>
  </si>
  <si>
    <t>材　　　　料</t>
  </si>
  <si>
    <t>※略称</t>
  </si>
  <si>
    <t>歴青（加熱）安定処理</t>
  </si>
  <si>
    <t>歴青（常温）安定処理</t>
  </si>
  <si>
    <t>セメント安定処理</t>
  </si>
  <si>
    <t>石　　灰安定処理</t>
  </si>
  <si>
    <t>浸 透 式安定処理</t>
  </si>
  <si>
    <t>Ｆｅ石灰安定処理（粒調Ｆｅ含む）</t>
  </si>
  <si>
    <t>粒調砕石</t>
  </si>
  <si>
    <t>ＨＭＳ（水硬性粒度調整スラグ）</t>
  </si>
  <si>
    <t>Ｍ　Ｓ（粒度調整スラグ）</t>
  </si>
  <si>
    <t>マカダム</t>
  </si>
  <si>
    <t>Ｍ</t>
  </si>
  <si>
    <t>クラシャラン</t>
  </si>
  <si>
    <t>切込砂利</t>
  </si>
  <si>
    <t>砂　　利</t>
  </si>
  <si>
    <t>砂</t>
  </si>
  <si>
    <t>Ｃ　　Ｓ（クラシャランスラグ）</t>
  </si>
  <si>
    <t>玉　　砕</t>
  </si>
  <si>
    <t>Ｃ</t>
  </si>
  <si>
    <t>歴青（加熱）安定処理（再生）</t>
  </si>
  <si>
    <t>粒度調整砕石（再生）</t>
  </si>
  <si>
    <t>クラシャラン（再生）</t>
  </si>
  <si>
    <t>再生路盤（再生）</t>
  </si>
  <si>
    <t>路上再生路盤（セメント添加）</t>
  </si>
  <si>
    <t>路上再生路盤（セメント＋アスファルト乳剤添加）</t>
  </si>
  <si>
    <t>ＲＣ</t>
  </si>
  <si>
    <t>（２）路盤</t>
  </si>
  <si>
    <t>粒状材上層</t>
  </si>
  <si>
    <t>置換え</t>
  </si>
  <si>
    <r>
      <t>コ</t>
    </r>
    <r>
      <rPr>
        <sz val="10"/>
        <rFont val="ＭＳ Ｐゴシック"/>
        <family val="3"/>
      </rPr>
      <t>ー</t>
    </r>
    <r>
      <rPr>
        <sz val="10.5"/>
        <rFont val="ＭＳ Ｐゴシック"/>
        <family val="3"/>
      </rPr>
      <t>ド</t>
    </r>
  </si>
  <si>
    <t>施工・補修後の各層の厚さ、材料名を次の要領で記入して下さい。</t>
  </si>
  <si>
    <t>（１）アスコン層及びコンクリート層</t>
  </si>
  <si>
    <t>40　mm</t>
  </si>
  <si>
    <t>30　mm</t>
  </si>
  <si>
    <t>25　mm</t>
  </si>
  <si>
    <t>20　mm</t>
  </si>
  <si>
    <t>13　mm</t>
  </si>
  <si>
    <t>5　mm</t>
  </si>
  <si>
    <t>2.5　mm</t>
  </si>
  <si>
    <t>粒状材下層</t>
  </si>
  <si>
    <t>再生</t>
  </si>
  <si>
    <t>路床改良</t>
  </si>
  <si>
    <t>　（排水性舗装の最大粒径がコード表にない場合）</t>
  </si>
  <si>
    <t>　　上層路盤、下層路盤の材料は、次の区分でコードまたは略称で記入して下さい。</t>
  </si>
  <si>
    <t>安定処理</t>
  </si>
  <si>
    <t>局課名（連絡先）</t>
  </si>
  <si>
    <t>監督員（担当者）</t>
  </si>
  <si>
    <t>改質アスファルトは、今はこんな名前</t>
  </si>
  <si>
    <t>では呼ばない。ポリマー改質・・・のはず。</t>
  </si>
  <si>
    <t>ポリマー改質アスファルトＨ型を併記</t>
  </si>
  <si>
    <t>１．工事方法</t>
  </si>
  <si>
    <t>ポリマー改質アスファルトⅠ型</t>
  </si>
  <si>
    <t>ポリマー改質アスファルトⅡ型</t>
  </si>
  <si>
    <t>ポリマー改質アスファルトⅢ型</t>
  </si>
  <si>
    <t>排水性舗装用（ポリマー改質アスファルトH型）</t>
  </si>
  <si>
    <t>TEL</t>
  </si>
  <si>
    <t>厚さ(㎝)</t>
  </si>
  <si>
    <t>+</t>
  </si>
  <si>
    <t>路線名</t>
  </si>
  <si>
    <t>行政区</t>
  </si>
  <si>
    <t>欄は入力必須項目</t>
  </si>
  <si>
    <t>施工・補修工事の工法を次の区分コードで記入して下さい。</t>
  </si>
  <si>
    <t>※．区割り線番号からの距離は順方向＋で統一</t>
  </si>
  <si>
    <t>（既設アスファルト表層用混合物層を原位置で破砕し、同時に添加材料と既設路盤材とともに混合し、</t>
  </si>
  <si>
    <t>締め固めて新たに表層を造る工法）</t>
  </si>
  <si>
    <t>（上記に該当しない工法）</t>
  </si>
  <si>
    <t>工事終点（起点寄りの区割り線番号□＋□m）</t>
  </si>
  <si>
    <t>工事起点（起点寄りの区割り線番号□＋□m）</t>
  </si>
  <si>
    <t>度</t>
  </si>
  <si>
    <t>分</t>
  </si>
  <si>
    <t>秒</t>
  </si>
  <si>
    <t>（３）路床改良</t>
  </si>
  <si>
    <t>（既設舗装のない箇所で新規に舗設する工法）</t>
  </si>
  <si>
    <t>（路面の凸部等を切削除去した後、オーバーレイする工法）</t>
  </si>
  <si>
    <t>（既設舗装の上に、厚さ３㎝以上の加熱アスファルト混合物層を舗設する工法）</t>
  </si>
  <si>
    <t>（路面の凸部等を切削除去した後、表面処理する工法）</t>
  </si>
  <si>
    <t>路面表層再生(ｻｰﾌｪｲｽﾘｻｲｸﾘﾝｸﾞ)</t>
  </si>
  <si>
    <t>（既設アスファルト混合物層を原位置で破砕し、同時に添加材料と既設路盤材とともに混合し、</t>
  </si>
  <si>
    <t>締め固めて安定処理した路盤を造る工法）</t>
  </si>
  <si>
    <t>新設</t>
  </si>
  <si>
    <t>※．提出日－工事コード－工区番号</t>
  </si>
  <si>
    <t>（既設舗装の上に、加熱アスファルト混合物以外の材料を用いて３㎝未満の薄い層を設ける工法）</t>
  </si>
  <si>
    <t>（表面処理で切削は含まない工法）</t>
  </si>
  <si>
    <t>※．路線番号、及び路線名が未定の場合、仮称とし、先頭に仮と認識できるように D を付けてD○○と入力する。</t>
  </si>
  <si>
    <t>備　　考</t>
  </si>
  <si>
    <t>わだち掘れ処理
摩耗･レールパッチング等（摩耗して凹んだ箇所を埋めるもの）</t>
  </si>
  <si>
    <t>－</t>
  </si>
  <si>
    <t>※．記入方法は、電子国土ポータルサイトの操作手順を参照</t>
  </si>
  <si>
    <t>※．路床改良工事を行った場合、この工法欄に路床改良のコードを入力する。</t>
  </si>
  <si>
    <t>※．中間層より下は、該当する工事の場合に記入する。該当しない場合は空欄とする。</t>
  </si>
  <si>
    <t xml:space="preserve">注）Ｆ（フィラ）アスファルト混合物用骨材。一般には寒水石等の石灰岩石粉が用いられ、
</t>
  </si>
  <si>
    <t>　　混合物全体の安定を良くする働きがあります。</t>
  </si>
  <si>
    <t>　　（提出日：西暦年月日　　工事コード：市発注工事は設計書番号。帰属・管理引継ぎは「K」、その他地下埋設工事等は「T」を記載）</t>
  </si>
  <si>
    <t>砕石チップ</t>
  </si>
  <si>
    <t>わだち掘れ処理</t>
  </si>
  <si>
    <t>その他</t>
  </si>
  <si>
    <t>ポリマー改質アスファルトⅠ型</t>
  </si>
  <si>
    <t>ポリマー改質アスファルトⅡ型</t>
  </si>
  <si>
    <t>ポリマー改質アスファルトⅢ型</t>
  </si>
  <si>
    <t>40mm</t>
  </si>
  <si>
    <t>30mm</t>
  </si>
  <si>
    <t>25mm</t>
  </si>
  <si>
    <t>20mm</t>
  </si>
  <si>
    <t>13mm</t>
  </si>
  <si>
    <t>5mm</t>
  </si>
  <si>
    <t>2.5mm</t>
  </si>
  <si>
    <t>〔</t>
  </si>
  <si>
    <t>〕</t>
  </si>
  <si>
    <t>％</t>
  </si>
  <si>
    <t>㎝</t>
  </si>
  <si>
    <t>道路台帳（基図）番号</t>
  </si>
  <si>
    <t>（既設の舗装版を掘削し、下層路盤までを打換える工法）</t>
  </si>
  <si>
    <t>（既設の舗装版を掘削し、表層または基層までを打換える工法）</t>
  </si>
  <si>
    <t>（既設の舗装版を掘削し、上層路盤までを打換える工法）</t>
  </si>
  <si>
    <t>表 資料.1</t>
  </si>
  <si>
    <t xml:space="preserve">                                       - 19 -</t>
  </si>
  <si>
    <t>表 資料.2</t>
  </si>
  <si>
    <t xml:space="preserve">                                       - 20 -</t>
  </si>
  <si>
    <t>表 資料.3</t>
  </si>
  <si>
    <t xml:space="preserve">                                       - 21 -</t>
  </si>
  <si>
    <t>※舗装補修工事・道路占用者が行う舗装復旧工事は、必ず、平面図(Ａ４又はＡ３サイズで、縮尺は正確でなくても可）と位置図
　 に、当該施工箇所を赤で着色し、ドキュワークス又はPDF形式で、舗装工事台帳と併せて、提出する。</t>
  </si>
  <si>
    <t>舗　装　工　事　台　帳</t>
  </si>
  <si>
    <t>※．工事起終点の緯度経度は、道路の中心線位置</t>
  </si>
  <si>
    <t xml:space="preserve">
※舗装新設工事等・帰属を行う道路・管理引継ぎを行う道路は、必ず、平面図(A4又はA3サイズで、縮尺が正確なもの）と位置
   図に、当該施工箇所を赤で着色し、ドキュワークス又はPDF形式で、舗装工事台帳と併せて、提出する。</t>
  </si>
  <si>
    <t>※同一工事内で、舗装工事台帳作成対象工事が、飛び飛びで、複数工区有る場合は、工区毎に作成し、「上り」「下り」 の施工
   延長が異なる場合は、「上り」と「下り」に分けて作成する。また、工事方法・舗装構成・交通量区分・設計ＣＢＲ等が異なる場
   合も、異なる毎に作成する。</t>
  </si>
  <si>
    <t>※道路新設を、道路改良工事（側溝・縁石・下層路盤まで）と舗装新設工事（上層路盤・表層）に分離して発注する場合は、舗装
   新設工事の段階で、舗装工事台帳を作成し、その時点で既に施工されている下層路盤、路床改良についても、併せて記入す
   る。 また、舗装新設工事を、基層や中間層までの工事と表層の工事に分離して発注する場合は、表層工事の段階で、舗装工
   事台帳を作成し、その時点で既に施工されている表層以下についても、併せて記入する。</t>
  </si>
  <si>
    <t>資料：コード番号表</t>
  </si>
  <si>
    <t>受 注 者</t>
  </si>
  <si>
    <r>
      <t>※舗装工事台帳は２部作成する。</t>
    </r>
    <r>
      <rPr>
        <sz val="11"/>
        <rFont val="ＭＳ Ｐゴシック"/>
        <family val="3"/>
      </rPr>
      <t>（当該道路を維持管理する各区まちづくり整備課１部、道路維持課１部）</t>
    </r>
  </si>
  <si>
    <r>
      <t>※舗装工事台帳の提出は、</t>
    </r>
    <r>
      <rPr>
        <sz val="11"/>
        <rFont val="ＭＳ Ｐゴシック"/>
        <family val="3"/>
      </rPr>
      <t>紙ベース及びCD-R等とし、紙ベースのみは不可とする。</t>
    </r>
  </si>
  <si>
    <t>工 事 名　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</si>
</sst>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0.000_ "/>
    <numFmt numFmtId="184" formatCode="0.0000_ "/>
    <numFmt numFmtId="185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.5"/>
      <color indexed="10"/>
      <name val="ＭＳ Ｐゴシック"/>
      <family val="3"/>
    </font>
    <font>
      <strike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4" xfId="0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3" fillId="0" borderId="17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shrinkToFit="1"/>
    </xf>
    <xf numFmtId="0" fontId="0" fillId="0" borderId="4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3" xfId="0" applyBorder="1" applyAlignment="1">
      <alignment vertical="top" wrapText="1"/>
    </xf>
    <xf numFmtId="0" fontId="8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49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3" xfId="0" applyBorder="1" applyAlignment="1">
      <alignment vertical="top" wrapText="1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45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4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3" fillId="0" borderId="56" xfId="0" applyFont="1" applyBorder="1" applyAlignment="1">
      <alignment horizontal="justify" vertical="top" wrapText="1"/>
    </xf>
    <xf numFmtId="0" fontId="3" fillId="0" borderId="57" xfId="0" applyFont="1" applyBorder="1" applyAlignment="1">
      <alignment horizontal="justify" vertical="top" wrapText="1"/>
    </xf>
    <xf numFmtId="0" fontId="3" fillId="0" borderId="5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62</xdr:row>
      <xdr:rowOff>0</xdr:rowOff>
    </xdr:from>
    <xdr:to>
      <xdr:col>14</xdr:col>
      <xdr:colOff>9525</xdr:colOff>
      <xdr:row>63</xdr:row>
      <xdr:rowOff>9525</xdr:rowOff>
    </xdr:to>
    <xdr:grpSp>
      <xdr:nvGrpSpPr>
        <xdr:cNvPr id="1" name="Group 194"/>
        <xdr:cNvGrpSpPr>
          <a:grpSpLocks/>
        </xdr:cNvGrpSpPr>
      </xdr:nvGrpSpPr>
      <xdr:grpSpPr>
        <a:xfrm>
          <a:off x="2771775" y="6934200"/>
          <a:ext cx="1743075" cy="219075"/>
          <a:chOff x="577" y="624"/>
          <a:chExt cx="179" cy="23"/>
        </a:xfrm>
        <a:solidFill>
          <a:srgbClr val="FFFFFF"/>
        </a:solidFill>
      </xdr:grpSpPr>
      <xdr:sp>
        <xdr:nvSpPr>
          <xdr:cNvPr id="2" name="Line 195"/>
          <xdr:cNvSpPr>
            <a:spLocks/>
          </xdr:cNvSpPr>
        </xdr:nvSpPr>
        <xdr:spPr>
          <a:xfrm>
            <a:off x="577" y="624"/>
            <a:ext cx="179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96"/>
          <xdr:cNvSpPr>
            <a:spLocks/>
          </xdr:cNvSpPr>
        </xdr:nvSpPr>
        <xdr:spPr>
          <a:xfrm flipV="1">
            <a:off x="577" y="624"/>
            <a:ext cx="179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63</xdr:row>
      <xdr:rowOff>0</xdr:rowOff>
    </xdr:from>
    <xdr:to>
      <xdr:col>14</xdr:col>
      <xdr:colOff>9525</xdr:colOff>
      <xdr:row>64</xdr:row>
      <xdr:rowOff>9525</xdr:rowOff>
    </xdr:to>
    <xdr:grpSp>
      <xdr:nvGrpSpPr>
        <xdr:cNvPr id="4" name="Group 197"/>
        <xdr:cNvGrpSpPr>
          <a:grpSpLocks/>
        </xdr:cNvGrpSpPr>
      </xdr:nvGrpSpPr>
      <xdr:grpSpPr>
        <a:xfrm>
          <a:off x="2771775" y="7143750"/>
          <a:ext cx="1743075" cy="219075"/>
          <a:chOff x="577" y="624"/>
          <a:chExt cx="179" cy="23"/>
        </a:xfrm>
        <a:solidFill>
          <a:srgbClr val="FFFFFF"/>
        </a:solidFill>
      </xdr:grpSpPr>
      <xdr:sp>
        <xdr:nvSpPr>
          <xdr:cNvPr id="5" name="Line 198"/>
          <xdr:cNvSpPr>
            <a:spLocks/>
          </xdr:cNvSpPr>
        </xdr:nvSpPr>
        <xdr:spPr>
          <a:xfrm>
            <a:off x="577" y="624"/>
            <a:ext cx="179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99"/>
          <xdr:cNvSpPr>
            <a:spLocks/>
          </xdr:cNvSpPr>
        </xdr:nvSpPr>
        <xdr:spPr>
          <a:xfrm flipV="1">
            <a:off x="577" y="624"/>
            <a:ext cx="179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64</xdr:row>
      <xdr:rowOff>0</xdr:rowOff>
    </xdr:from>
    <xdr:to>
      <xdr:col>14</xdr:col>
      <xdr:colOff>9525</xdr:colOff>
      <xdr:row>65</xdr:row>
      <xdr:rowOff>9525</xdr:rowOff>
    </xdr:to>
    <xdr:grpSp>
      <xdr:nvGrpSpPr>
        <xdr:cNvPr id="7" name="Group 200"/>
        <xdr:cNvGrpSpPr>
          <a:grpSpLocks/>
        </xdr:cNvGrpSpPr>
      </xdr:nvGrpSpPr>
      <xdr:grpSpPr>
        <a:xfrm>
          <a:off x="2771775" y="7353300"/>
          <a:ext cx="1743075" cy="219075"/>
          <a:chOff x="577" y="624"/>
          <a:chExt cx="179" cy="23"/>
        </a:xfrm>
        <a:solidFill>
          <a:srgbClr val="FFFFFF"/>
        </a:solidFill>
      </xdr:grpSpPr>
      <xdr:sp>
        <xdr:nvSpPr>
          <xdr:cNvPr id="8" name="Line 201"/>
          <xdr:cNvSpPr>
            <a:spLocks/>
          </xdr:cNvSpPr>
        </xdr:nvSpPr>
        <xdr:spPr>
          <a:xfrm>
            <a:off x="577" y="624"/>
            <a:ext cx="179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02"/>
          <xdr:cNvSpPr>
            <a:spLocks/>
          </xdr:cNvSpPr>
        </xdr:nvSpPr>
        <xdr:spPr>
          <a:xfrm flipV="1">
            <a:off x="577" y="624"/>
            <a:ext cx="179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65</xdr:row>
      <xdr:rowOff>0</xdr:rowOff>
    </xdr:from>
    <xdr:to>
      <xdr:col>14</xdr:col>
      <xdr:colOff>9525</xdr:colOff>
      <xdr:row>66</xdr:row>
      <xdr:rowOff>9525</xdr:rowOff>
    </xdr:to>
    <xdr:grpSp>
      <xdr:nvGrpSpPr>
        <xdr:cNvPr id="10" name="Group 203"/>
        <xdr:cNvGrpSpPr>
          <a:grpSpLocks/>
        </xdr:cNvGrpSpPr>
      </xdr:nvGrpSpPr>
      <xdr:grpSpPr>
        <a:xfrm>
          <a:off x="2771775" y="7562850"/>
          <a:ext cx="1743075" cy="219075"/>
          <a:chOff x="577" y="624"/>
          <a:chExt cx="179" cy="23"/>
        </a:xfrm>
        <a:solidFill>
          <a:srgbClr val="FFFFFF"/>
        </a:solidFill>
      </xdr:grpSpPr>
      <xdr:sp>
        <xdr:nvSpPr>
          <xdr:cNvPr id="11" name="Line 204"/>
          <xdr:cNvSpPr>
            <a:spLocks/>
          </xdr:cNvSpPr>
        </xdr:nvSpPr>
        <xdr:spPr>
          <a:xfrm>
            <a:off x="577" y="624"/>
            <a:ext cx="179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05"/>
          <xdr:cNvSpPr>
            <a:spLocks/>
          </xdr:cNvSpPr>
        </xdr:nvSpPr>
        <xdr:spPr>
          <a:xfrm flipV="1">
            <a:off x="577" y="624"/>
            <a:ext cx="179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65</xdr:row>
      <xdr:rowOff>0</xdr:rowOff>
    </xdr:from>
    <xdr:to>
      <xdr:col>30</xdr:col>
      <xdr:colOff>0</xdr:colOff>
      <xdr:row>66</xdr:row>
      <xdr:rowOff>9525</xdr:rowOff>
    </xdr:to>
    <xdr:grpSp>
      <xdr:nvGrpSpPr>
        <xdr:cNvPr id="13" name="Group 208"/>
        <xdr:cNvGrpSpPr>
          <a:grpSpLocks/>
        </xdr:cNvGrpSpPr>
      </xdr:nvGrpSpPr>
      <xdr:grpSpPr>
        <a:xfrm>
          <a:off x="6362700" y="7562850"/>
          <a:ext cx="2190750" cy="219075"/>
          <a:chOff x="577" y="624"/>
          <a:chExt cx="179" cy="23"/>
        </a:xfrm>
        <a:solidFill>
          <a:srgbClr val="FFFFFF"/>
        </a:solidFill>
      </xdr:grpSpPr>
      <xdr:sp>
        <xdr:nvSpPr>
          <xdr:cNvPr id="14" name="Line 209"/>
          <xdr:cNvSpPr>
            <a:spLocks/>
          </xdr:cNvSpPr>
        </xdr:nvSpPr>
        <xdr:spPr>
          <a:xfrm>
            <a:off x="577" y="624"/>
            <a:ext cx="179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10"/>
          <xdr:cNvSpPr>
            <a:spLocks/>
          </xdr:cNvSpPr>
        </xdr:nvSpPr>
        <xdr:spPr>
          <a:xfrm flipV="1">
            <a:off x="577" y="624"/>
            <a:ext cx="179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66</xdr:row>
      <xdr:rowOff>0</xdr:rowOff>
    </xdr:from>
    <xdr:to>
      <xdr:col>30</xdr:col>
      <xdr:colOff>0</xdr:colOff>
      <xdr:row>67</xdr:row>
      <xdr:rowOff>9525</xdr:rowOff>
    </xdr:to>
    <xdr:grpSp>
      <xdr:nvGrpSpPr>
        <xdr:cNvPr id="16" name="Group 211"/>
        <xdr:cNvGrpSpPr>
          <a:grpSpLocks/>
        </xdr:cNvGrpSpPr>
      </xdr:nvGrpSpPr>
      <xdr:grpSpPr>
        <a:xfrm>
          <a:off x="6362700" y="7772400"/>
          <a:ext cx="2190750" cy="219075"/>
          <a:chOff x="577" y="624"/>
          <a:chExt cx="179" cy="23"/>
        </a:xfrm>
        <a:solidFill>
          <a:srgbClr val="FFFFFF"/>
        </a:solidFill>
      </xdr:grpSpPr>
      <xdr:sp>
        <xdr:nvSpPr>
          <xdr:cNvPr id="17" name="Line 212"/>
          <xdr:cNvSpPr>
            <a:spLocks/>
          </xdr:cNvSpPr>
        </xdr:nvSpPr>
        <xdr:spPr>
          <a:xfrm>
            <a:off x="577" y="624"/>
            <a:ext cx="179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13"/>
          <xdr:cNvSpPr>
            <a:spLocks/>
          </xdr:cNvSpPr>
        </xdr:nvSpPr>
        <xdr:spPr>
          <a:xfrm flipV="1">
            <a:off x="577" y="624"/>
            <a:ext cx="179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62</xdr:row>
      <xdr:rowOff>9525</xdr:rowOff>
    </xdr:from>
    <xdr:to>
      <xdr:col>22</xdr:col>
      <xdr:colOff>0</xdr:colOff>
      <xdr:row>63</xdr:row>
      <xdr:rowOff>0</xdr:rowOff>
    </xdr:to>
    <xdr:grpSp>
      <xdr:nvGrpSpPr>
        <xdr:cNvPr id="19" name="Group 215"/>
        <xdr:cNvGrpSpPr>
          <a:grpSpLocks/>
        </xdr:cNvGrpSpPr>
      </xdr:nvGrpSpPr>
      <xdr:grpSpPr>
        <a:xfrm>
          <a:off x="4505325" y="6943725"/>
          <a:ext cx="1857375" cy="200025"/>
          <a:chOff x="507" y="625"/>
          <a:chExt cx="69" cy="21"/>
        </a:xfrm>
        <a:solidFill>
          <a:srgbClr val="FFFFFF"/>
        </a:solidFill>
      </xdr:grpSpPr>
      <xdr:sp>
        <xdr:nvSpPr>
          <xdr:cNvPr id="20" name="Line 216"/>
          <xdr:cNvSpPr>
            <a:spLocks/>
          </xdr:cNvSpPr>
        </xdr:nvSpPr>
        <xdr:spPr>
          <a:xfrm>
            <a:off x="508" y="625"/>
            <a:ext cx="6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7"/>
          <xdr:cNvSpPr>
            <a:spLocks/>
          </xdr:cNvSpPr>
        </xdr:nvSpPr>
        <xdr:spPr>
          <a:xfrm flipV="1">
            <a:off x="507" y="625"/>
            <a:ext cx="69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63</xdr:row>
      <xdr:rowOff>9525</xdr:rowOff>
    </xdr:from>
    <xdr:to>
      <xdr:col>22</xdr:col>
      <xdr:colOff>0</xdr:colOff>
      <xdr:row>64</xdr:row>
      <xdr:rowOff>0</xdr:rowOff>
    </xdr:to>
    <xdr:grpSp>
      <xdr:nvGrpSpPr>
        <xdr:cNvPr id="22" name="Group 218"/>
        <xdr:cNvGrpSpPr>
          <a:grpSpLocks/>
        </xdr:cNvGrpSpPr>
      </xdr:nvGrpSpPr>
      <xdr:grpSpPr>
        <a:xfrm>
          <a:off x="4505325" y="7153275"/>
          <a:ext cx="1857375" cy="200025"/>
          <a:chOff x="507" y="625"/>
          <a:chExt cx="69" cy="21"/>
        </a:xfrm>
        <a:solidFill>
          <a:srgbClr val="FFFFFF"/>
        </a:solidFill>
      </xdr:grpSpPr>
      <xdr:sp>
        <xdr:nvSpPr>
          <xdr:cNvPr id="23" name="Line 219"/>
          <xdr:cNvSpPr>
            <a:spLocks/>
          </xdr:cNvSpPr>
        </xdr:nvSpPr>
        <xdr:spPr>
          <a:xfrm>
            <a:off x="508" y="625"/>
            <a:ext cx="6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20"/>
          <xdr:cNvSpPr>
            <a:spLocks/>
          </xdr:cNvSpPr>
        </xdr:nvSpPr>
        <xdr:spPr>
          <a:xfrm flipV="1">
            <a:off x="507" y="625"/>
            <a:ext cx="69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64</xdr:row>
      <xdr:rowOff>9525</xdr:rowOff>
    </xdr:from>
    <xdr:to>
      <xdr:col>22</xdr:col>
      <xdr:colOff>0</xdr:colOff>
      <xdr:row>65</xdr:row>
      <xdr:rowOff>0</xdr:rowOff>
    </xdr:to>
    <xdr:grpSp>
      <xdr:nvGrpSpPr>
        <xdr:cNvPr id="25" name="Group 221"/>
        <xdr:cNvGrpSpPr>
          <a:grpSpLocks/>
        </xdr:cNvGrpSpPr>
      </xdr:nvGrpSpPr>
      <xdr:grpSpPr>
        <a:xfrm>
          <a:off x="4505325" y="7362825"/>
          <a:ext cx="1857375" cy="200025"/>
          <a:chOff x="507" y="625"/>
          <a:chExt cx="69" cy="21"/>
        </a:xfrm>
        <a:solidFill>
          <a:srgbClr val="FFFFFF"/>
        </a:solidFill>
      </xdr:grpSpPr>
      <xdr:sp>
        <xdr:nvSpPr>
          <xdr:cNvPr id="26" name="Line 222"/>
          <xdr:cNvSpPr>
            <a:spLocks/>
          </xdr:cNvSpPr>
        </xdr:nvSpPr>
        <xdr:spPr>
          <a:xfrm>
            <a:off x="508" y="625"/>
            <a:ext cx="6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23"/>
          <xdr:cNvSpPr>
            <a:spLocks/>
          </xdr:cNvSpPr>
        </xdr:nvSpPr>
        <xdr:spPr>
          <a:xfrm flipV="1">
            <a:off x="507" y="625"/>
            <a:ext cx="69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65</xdr:row>
      <xdr:rowOff>9525</xdr:rowOff>
    </xdr:from>
    <xdr:to>
      <xdr:col>22</xdr:col>
      <xdr:colOff>0</xdr:colOff>
      <xdr:row>66</xdr:row>
      <xdr:rowOff>0</xdr:rowOff>
    </xdr:to>
    <xdr:grpSp>
      <xdr:nvGrpSpPr>
        <xdr:cNvPr id="28" name="Group 412"/>
        <xdr:cNvGrpSpPr>
          <a:grpSpLocks/>
        </xdr:cNvGrpSpPr>
      </xdr:nvGrpSpPr>
      <xdr:grpSpPr>
        <a:xfrm>
          <a:off x="4505325" y="7572375"/>
          <a:ext cx="1857375" cy="200025"/>
          <a:chOff x="507" y="625"/>
          <a:chExt cx="69" cy="21"/>
        </a:xfrm>
        <a:solidFill>
          <a:srgbClr val="FFFFFF"/>
        </a:solidFill>
      </xdr:grpSpPr>
      <xdr:sp>
        <xdr:nvSpPr>
          <xdr:cNvPr id="29" name="Line 413"/>
          <xdr:cNvSpPr>
            <a:spLocks/>
          </xdr:cNvSpPr>
        </xdr:nvSpPr>
        <xdr:spPr>
          <a:xfrm>
            <a:off x="508" y="625"/>
            <a:ext cx="6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414"/>
          <xdr:cNvSpPr>
            <a:spLocks/>
          </xdr:cNvSpPr>
        </xdr:nvSpPr>
        <xdr:spPr>
          <a:xfrm flipV="1">
            <a:off x="507" y="625"/>
            <a:ext cx="69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66</xdr:row>
      <xdr:rowOff>9525</xdr:rowOff>
    </xdr:from>
    <xdr:to>
      <xdr:col>22</xdr:col>
      <xdr:colOff>0</xdr:colOff>
      <xdr:row>67</xdr:row>
      <xdr:rowOff>0</xdr:rowOff>
    </xdr:to>
    <xdr:grpSp>
      <xdr:nvGrpSpPr>
        <xdr:cNvPr id="31" name="Group 415"/>
        <xdr:cNvGrpSpPr>
          <a:grpSpLocks/>
        </xdr:cNvGrpSpPr>
      </xdr:nvGrpSpPr>
      <xdr:grpSpPr>
        <a:xfrm>
          <a:off x="4505325" y="7781925"/>
          <a:ext cx="1857375" cy="200025"/>
          <a:chOff x="507" y="625"/>
          <a:chExt cx="69" cy="21"/>
        </a:xfrm>
        <a:solidFill>
          <a:srgbClr val="FFFFFF"/>
        </a:solidFill>
      </xdr:grpSpPr>
      <xdr:sp>
        <xdr:nvSpPr>
          <xdr:cNvPr id="32" name="Line 416"/>
          <xdr:cNvSpPr>
            <a:spLocks/>
          </xdr:cNvSpPr>
        </xdr:nvSpPr>
        <xdr:spPr>
          <a:xfrm>
            <a:off x="508" y="625"/>
            <a:ext cx="6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417"/>
          <xdr:cNvSpPr>
            <a:spLocks/>
          </xdr:cNvSpPr>
        </xdr:nvSpPr>
        <xdr:spPr>
          <a:xfrm flipV="1">
            <a:off x="507" y="625"/>
            <a:ext cx="69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showGridLines="0" tabSelected="1" view="pageBreakPreview" zoomScaleSheetLayoutView="100" zoomScalePageLayoutView="0" workbookViewId="0" topLeftCell="A20">
      <selection activeCell="P22" sqref="P22"/>
    </sheetView>
  </sheetViews>
  <sheetFormatPr defaultColWidth="9.00390625" defaultRowHeight="13.5"/>
  <cols>
    <col min="1" max="1" width="1.625" style="0" customWidth="1"/>
    <col min="2" max="2" width="7.50390625" style="0" customWidth="1"/>
    <col min="3" max="3" width="11.00390625" style="0" customWidth="1"/>
    <col min="4" max="4" width="2.625" style="0" customWidth="1"/>
    <col min="5" max="5" width="7.75390625" style="0" customWidth="1"/>
    <col min="6" max="6" width="2.625" style="0" customWidth="1"/>
    <col min="7" max="7" width="2.125" style="0" customWidth="1"/>
    <col min="8" max="8" width="1.12109375" style="0" customWidth="1"/>
    <col min="9" max="11" width="3.125" style="0" customWidth="1"/>
    <col min="12" max="12" width="1.625" style="0" customWidth="1"/>
    <col min="13" max="13" width="8.625" style="0" customWidth="1"/>
    <col min="14" max="14" width="3.125" style="0" customWidth="1"/>
    <col min="15" max="15" width="0.74609375" style="0" customWidth="1"/>
    <col min="16" max="16" width="4.375" style="0" customWidth="1"/>
    <col min="17" max="17" width="3.375" style="0" customWidth="1"/>
    <col min="18" max="18" width="2.25390625" style="0" customWidth="1"/>
    <col min="19" max="19" width="2.875" style="0" customWidth="1"/>
    <col min="20" max="20" width="2.125" style="0" customWidth="1"/>
    <col min="21" max="21" width="6.00390625" style="0" customWidth="1"/>
    <col min="22" max="22" width="2.625" style="0" customWidth="1"/>
    <col min="23" max="23" width="0.6171875" style="0" customWidth="1"/>
    <col min="24" max="24" width="4.50390625" style="0" customWidth="1"/>
    <col min="25" max="25" width="4.00390625" style="0" customWidth="1"/>
    <col min="26" max="26" width="2.375" style="0" customWidth="1"/>
    <col min="27" max="27" width="2.625" style="0" customWidth="1"/>
    <col min="28" max="28" width="3.25390625" style="0" customWidth="1"/>
    <col min="29" max="29" width="9.75390625" style="0" customWidth="1"/>
    <col min="30" max="30" width="1.625" style="0" customWidth="1"/>
    <col min="31" max="31" width="0.74609375" style="0" customWidth="1"/>
    <col min="32" max="32" width="4.375" style="0" customWidth="1"/>
    <col min="33" max="33" width="1.625" style="0" customWidth="1"/>
  </cols>
  <sheetData>
    <row r="1" ht="18.75" hidden="1">
      <c r="A1" s="111"/>
    </row>
    <row r="2" ht="14.25" hidden="1">
      <c r="B2" s="105"/>
    </row>
    <row r="3" spans="2:3" ht="18.75" hidden="1">
      <c r="B3" s="112"/>
      <c r="C3" s="113"/>
    </row>
    <row r="4" spans="2:3" ht="14.25" hidden="1">
      <c r="B4" s="106"/>
      <c r="C4" s="105"/>
    </row>
    <row r="5" spans="2:32" ht="18.75" hidden="1">
      <c r="B5" s="106"/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</row>
    <row r="6" spans="3:32" ht="18.75" hidden="1"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3:32" ht="18.75" hidden="1"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3:32" ht="18.75" hidden="1">
      <c r="C8" s="114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</row>
    <row r="9" spans="3:32" ht="18.75" hidden="1">
      <c r="C9" s="114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</row>
    <row r="10" spans="3:32" ht="18.75" hidden="1"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</row>
    <row r="11" spans="3:32" ht="18.75" hidden="1">
      <c r="C11" s="114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3:32" ht="18.75" hidden="1">
      <c r="C12" s="114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</row>
    <row r="13" spans="3:32" ht="18.75" hidden="1"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</row>
    <row r="14" spans="3:32" ht="18.75" hidden="1"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</row>
    <row r="15" spans="3:32" ht="18.75" hidden="1"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</row>
    <row r="16" spans="3:32" ht="17.25" hidden="1"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</row>
    <row r="17" spans="3:32" ht="17.25" hidden="1"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</row>
    <row r="18" spans="3:32" ht="14.25" hidden="1">
      <c r="C18" s="10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2:32" ht="14.25" hidden="1"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</row>
    <row r="21" spans="2:32" ht="15">
      <c r="B21" s="141" t="s">
        <v>205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</row>
    <row r="22" spans="2:32" ht="15">
      <c r="B22" s="124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</row>
    <row r="23" spans="2:33" ht="13.5">
      <c r="B23" s="93" t="s">
        <v>10</v>
      </c>
      <c r="C23" s="128"/>
      <c r="D23" s="129"/>
      <c r="E23" s="130"/>
      <c r="AA23" s="133" t="s">
        <v>31</v>
      </c>
      <c r="AB23" s="134"/>
      <c r="AC23" s="134"/>
      <c r="AD23" s="154" t="str">
        <f>IF(OR(C23="",O27="",AA27="",C28="",E28="",,O28="",AA28="",D30="",O30="",D31="",D32="",D33="",D34="",C23="",E37="",Y37="",Q40="",S40="",U40="",Y40="",AA40="",AC40="",Q43="",S43="",U43="",Y43="",AA43="",AC43="",C51=""),"X",IF(OR(AF60="×",AF61="×",AF62="×",AF63="×",AF64="×",AF65="×",AF66="×",AF67="×"),"×","○"))</f>
        <v>X</v>
      </c>
      <c r="AE23" s="155"/>
      <c r="AF23" s="156"/>
      <c r="AG23" s="69"/>
    </row>
    <row r="24" spans="2:33" ht="13.5">
      <c r="B24" s="3" t="s">
        <v>164</v>
      </c>
      <c r="C24" s="72"/>
      <c r="D24" s="72"/>
      <c r="E24" s="72"/>
      <c r="AA24" s="5"/>
      <c r="AB24" s="5"/>
      <c r="AC24" s="5"/>
      <c r="AD24" s="71"/>
      <c r="AE24" s="71"/>
      <c r="AF24" s="71"/>
      <c r="AG24" s="69"/>
    </row>
    <row r="25" spans="2:33" ht="13.5">
      <c r="B25" s="3" t="s">
        <v>176</v>
      </c>
      <c r="C25" s="72"/>
      <c r="D25" s="72"/>
      <c r="E25" s="72"/>
      <c r="AA25" s="5"/>
      <c r="AB25" s="5"/>
      <c r="AC25" s="5"/>
      <c r="AD25" s="71"/>
      <c r="AE25" s="71"/>
      <c r="AF25" s="71"/>
      <c r="AG25" s="69"/>
    </row>
    <row r="26" spans="2:32" ht="6" customHeight="1">
      <c r="B26" s="3"/>
      <c r="C26" s="67"/>
      <c r="AE26" s="68"/>
      <c r="AF26" s="68"/>
    </row>
    <row r="27" spans="10:32" ht="13.5">
      <c r="J27" s="168" t="s">
        <v>129</v>
      </c>
      <c r="K27" s="169"/>
      <c r="L27" s="169"/>
      <c r="M27" s="169"/>
      <c r="N27" s="170"/>
      <c r="O27" s="128"/>
      <c r="P27" s="129"/>
      <c r="Q27" s="129"/>
      <c r="R27" s="129"/>
      <c r="S27" s="129"/>
      <c r="T27" s="129"/>
      <c r="U27" s="129"/>
      <c r="V27" s="130"/>
      <c r="W27" s="55"/>
      <c r="X27" s="168" t="s">
        <v>139</v>
      </c>
      <c r="Y27" s="169"/>
      <c r="Z27" s="170"/>
      <c r="AA27" s="128"/>
      <c r="AB27" s="129"/>
      <c r="AC27" s="129"/>
      <c r="AD27" s="129"/>
      <c r="AE27" s="129"/>
      <c r="AF27" s="130"/>
    </row>
    <row r="28" spans="2:32" ht="13.5">
      <c r="B28" s="97" t="s">
        <v>12</v>
      </c>
      <c r="C28" s="62"/>
      <c r="D28" s="98" t="s">
        <v>11</v>
      </c>
      <c r="E28" s="62"/>
      <c r="F28" s="99" t="s">
        <v>24</v>
      </c>
      <c r="J28" s="168" t="s">
        <v>130</v>
      </c>
      <c r="K28" s="169"/>
      <c r="L28" s="169"/>
      <c r="M28" s="169"/>
      <c r="N28" s="170"/>
      <c r="O28" s="128"/>
      <c r="P28" s="129"/>
      <c r="Q28" s="129"/>
      <c r="R28" s="129"/>
      <c r="S28" s="129"/>
      <c r="T28" s="129"/>
      <c r="U28" s="129"/>
      <c r="V28" s="130"/>
      <c r="W28" s="55"/>
      <c r="X28" s="133" t="s">
        <v>143</v>
      </c>
      <c r="Y28" s="134"/>
      <c r="Z28" s="135"/>
      <c r="AA28" s="128"/>
      <c r="AB28" s="129"/>
      <c r="AC28" s="129"/>
      <c r="AD28" s="129"/>
      <c r="AE28" s="129"/>
      <c r="AF28" s="130"/>
    </row>
    <row r="30" spans="2:32" ht="16.5" customHeight="1">
      <c r="B30" s="183" t="s">
        <v>0</v>
      </c>
      <c r="C30" s="185"/>
      <c r="D30" s="159"/>
      <c r="E30" s="160"/>
      <c r="F30" s="161"/>
      <c r="G30" s="183" t="s">
        <v>142</v>
      </c>
      <c r="H30" s="184"/>
      <c r="I30" s="184"/>
      <c r="J30" s="184"/>
      <c r="K30" s="184"/>
      <c r="L30" s="184"/>
      <c r="M30" s="184"/>
      <c r="N30" s="185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1"/>
    </row>
    <row r="31" spans="2:32" ht="16.5" customHeight="1">
      <c r="B31" s="183" t="s">
        <v>214</v>
      </c>
      <c r="C31" s="185"/>
      <c r="D31" s="159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1"/>
    </row>
    <row r="32" spans="2:32" ht="16.5" customHeight="1">
      <c r="B32" s="183" t="s">
        <v>1</v>
      </c>
      <c r="C32" s="185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1"/>
    </row>
    <row r="33" spans="2:37" ht="16.5" customHeight="1">
      <c r="B33" s="183" t="s">
        <v>211</v>
      </c>
      <c r="C33" s="185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1"/>
      <c r="AK33" s="12"/>
    </row>
    <row r="34" spans="2:32" ht="16.5" customHeight="1">
      <c r="B34" s="183" t="s">
        <v>28</v>
      </c>
      <c r="C34" s="185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1"/>
    </row>
    <row r="35" spans="2:32" ht="16.5" customHeight="1">
      <c r="B35" t="s">
        <v>167</v>
      </c>
      <c r="C35" s="3"/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ht="16.5" customHeight="1"/>
    <row r="37" spans="2:33" ht="16.5" customHeight="1">
      <c r="B37" s="3" t="s">
        <v>2</v>
      </c>
      <c r="C37" s="3"/>
      <c r="D37" s="3"/>
      <c r="E37" s="63"/>
      <c r="F37" s="81"/>
      <c r="G37" s="82"/>
      <c r="H37" s="6"/>
      <c r="I37" s="6" t="s">
        <v>194</v>
      </c>
      <c r="J37" s="6"/>
      <c r="K37" s="6"/>
      <c r="L37" s="6"/>
      <c r="M37" s="70"/>
      <c r="N37" s="194"/>
      <c r="O37" s="194"/>
      <c r="P37" s="54" t="s">
        <v>170</v>
      </c>
      <c r="Q37" s="178"/>
      <c r="R37" s="178"/>
      <c r="S37" s="54"/>
      <c r="T37" s="54"/>
      <c r="U37" s="6" t="s">
        <v>26</v>
      </c>
      <c r="V37" s="54"/>
      <c r="W37" s="6"/>
      <c r="X37" s="6"/>
      <c r="Y37" s="157"/>
      <c r="Z37" s="157"/>
      <c r="AA37" s="6" t="s">
        <v>3</v>
      </c>
      <c r="AB37" s="6"/>
      <c r="AC37" s="6"/>
      <c r="AD37" s="6"/>
      <c r="AF37" s="6"/>
      <c r="AG37" s="6"/>
    </row>
    <row r="38" spans="2:32" ht="4.5" customHeight="1">
      <c r="B38" s="2"/>
      <c r="C38" s="2"/>
      <c r="D38" s="2"/>
      <c r="E38" s="2"/>
      <c r="F38" s="2"/>
      <c r="G38" s="2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2"/>
      <c r="V38" s="2"/>
      <c r="W38" s="2"/>
      <c r="X38" s="2"/>
      <c r="Y38" s="2"/>
      <c r="Z38" s="2"/>
      <c r="AA38" s="3"/>
      <c r="AB38" s="3"/>
      <c r="AC38" s="3"/>
      <c r="AD38" s="3"/>
      <c r="AE38" s="3"/>
      <c r="AF38" s="3"/>
    </row>
    <row r="39" ht="6" customHeight="1"/>
    <row r="40" spans="2:31" ht="16.5" customHeight="1">
      <c r="B40" s="126" t="s">
        <v>151</v>
      </c>
      <c r="C40" s="6"/>
      <c r="D40" s="6"/>
      <c r="E40" s="6"/>
      <c r="F40" s="6"/>
      <c r="G40" s="6"/>
      <c r="H40" s="6"/>
      <c r="I40" s="144"/>
      <c r="J40" s="144"/>
      <c r="K40" s="54" t="s">
        <v>141</v>
      </c>
      <c r="L40" s="178"/>
      <c r="M40" s="178"/>
      <c r="N40" s="6" t="s">
        <v>3</v>
      </c>
      <c r="O40" s="7"/>
      <c r="P40" s="8" t="s">
        <v>29</v>
      </c>
      <c r="Q40" s="64"/>
      <c r="R40" s="8" t="s">
        <v>152</v>
      </c>
      <c r="S40" s="64"/>
      <c r="T40" s="8" t="s">
        <v>153</v>
      </c>
      <c r="U40" s="64"/>
      <c r="V40" s="8" t="s">
        <v>154</v>
      </c>
      <c r="W40" s="5"/>
      <c r="X40" s="8" t="s">
        <v>30</v>
      </c>
      <c r="Y40" s="64"/>
      <c r="Z40" s="8" t="s">
        <v>152</v>
      </c>
      <c r="AA40" s="64"/>
      <c r="AB40" s="8" t="s">
        <v>153</v>
      </c>
      <c r="AC40" s="100"/>
      <c r="AD40" s="8" t="s">
        <v>154</v>
      </c>
      <c r="AE40" s="5"/>
    </row>
    <row r="41" spans="2:32" ht="4.5" customHeight="1">
      <c r="B41" s="2"/>
      <c r="C41" s="2"/>
      <c r="D41" s="2"/>
      <c r="E41" s="2"/>
      <c r="F41" s="2"/>
      <c r="G41" s="73"/>
      <c r="H41" s="53"/>
      <c r="I41" s="4"/>
      <c r="J41" s="4"/>
      <c r="K41" s="4"/>
      <c r="L41" s="4"/>
      <c r="M41" s="4"/>
      <c r="N41" s="4"/>
      <c r="O41" s="5"/>
      <c r="P41" s="4"/>
      <c r="Q41" s="4"/>
      <c r="R41" s="4"/>
      <c r="S41" s="4"/>
      <c r="T41" s="4"/>
      <c r="U41" s="4"/>
      <c r="V41" s="4"/>
      <c r="W41" s="3"/>
      <c r="X41" s="2"/>
      <c r="Y41" s="2"/>
      <c r="Z41" s="2"/>
      <c r="AA41" s="2"/>
      <c r="AB41" s="2"/>
      <c r="AC41" s="2"/>
      <c r="AD41" s="2"/>
      <c r="AE41" s="3"/>
      <c r="AF41" s="3"/>
    </row>
    <row r="42" spans="7:31" ht="6" customHeight="1">
      <c r="G42" s="5"/>
      <c r="H42" s="5"/>
      <c r="I42" s="5"/>
      <c r="J42" s="5"/>
      <c r="K42" s="5"/>
      <c r="L42" s="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2:31" ht="16.5" customHeight="1">
      <c r="B43" s="126" t="s">
        <v>150</v>
      </c>
      <c r="C43" s="6"/>
      <c r="D43" s="6"/>
      <c r="E43" s="6"/>
      <c r="F43" s="6"/>
      <c r="G43" s="6"/>
      <c r="H43" s="6"/>
      <c r="I43" s="186"/>
      <c r="J43" s="186"/>
      <c r="K43" s="54" t="s">
        <v>141</v>
      </c>
      <c r="L43" s="178"/>
      <c r="M43" s="178"/>
      <c r="N43" s="6" t="s">
        <v>3</v>
      </c>
      <c r="O43" s="7"/>
      <c r="P43" s="8" t="s">
        <v>29</v>
      </c>
      <c r="Q43" s="64"/>
      <c r="R43" s="8" t="s">
        <v>152</v>
      </c>
      <c r="S43" s="64"/>
      <c r="T43" s="8" t="s">
        <v>153</v>
      </c>
      <c r="U43" s="64"/>
      <c r="V43" s="8" t="s">
        <v>154</v>
      </c>
      <c r="W43" s="5"/>
      <c r="X43" s="8" t="s">
        <v>30</v>
      </c>
      <c r="Y43" s="64"/>
      <c r="Z43" s="8" t="s">
        <v>152</v>
      </c>
      <c r="AA43" s="64"/>
      <c r="AB43" s="8" t="s">
        <v>153</v>
      </c>
      <c r="AC43" s="100"/>
      <c r="AD43" s="8" t="s">
        <v>154</v>
      </c>
      <c r="AE43" s="5"/>
    </row>
    <row r="44" spans="2:31" ht="4.5" customHeight="1">
      <c r="B44" s="2"/>
      <c r="C44" s="2"/>
      <c r="D44" s="2"/>
      <c r="E44" s="2"/>
      <c r="F44" s="2"/>
      <c r="G44" s="9"/>
      <c r="H44" s="8"/>
      <c r="I44" s="9"/>
      <c r="J44" s="9"/>
      <c r="K44" s="9"/>
      <c r="L44" s="9"/>
      <c r="M44" s="2"/>
      <c r="N44" s="2"/>
      <c r="O44" s="3"/>
      <c r="P44" s="4"/>
      <c r="Q44" s="4"/>
      <c r="R44" s="4"/>
      <c r="S44" s="4"/>
      <c r="T44" s="4"/>
      <c r="U44" s="4"/>
      <c r="V44" s="4"/>
      <c r="W44" s="3"/>
      <c r="X44" s="2"/>
      <c r="Y44" s="2"/>
      <c r="Z44" s="2"/>
      <c r="AA44" s="2"/>
      <c r="AB44" s="2"/>
      <c r="AC44" s="2"/>
      <c r="AD44" s="2"/>
      <c r="AE44" s="3"/>
    </row>
    <row r="45" spans="2:31" ht="16.5" customHeight="1">
      <c r="B45" t="s">
        <v>146</v>
      </c>
      <c r="E45" s="48"/>
      <c r="F45" s="6"/>
      <c r="G45" s="8"/>
      <c r="H45" s="8"/>
      <c r="I45" s="8"/>
      <c r="J45" s="8"/>
      <c r="K45" s="8"/>
      <c r="L45" s="8"/>
      <c r="M45" s="3"/>
      <c r="N45" s="3"/>
      <c r="O45" s="3"/>
      <c r="P45" s="3" t="s">
        <v>206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5:31" ht="16.5" customHeight="1">
      <c r="E46" s="48"/>
      <c r="F46" s="6"/>
      <c r="G46" s="8"/>
      <c r="H46" s="8"/>
      <c r="I46" s="8"/>
      <c r="J46" s="8"/>
      <c r="K46" s="8"/>
      <c r="L46" s="8"/>
      <c r="M46" s="3"/>
      <c r="N46" s="3"/>
      <c r="O46" s="3"/>
      <c r="P46" s="3" t="s">
        <v>171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ht="16.5" customHeight="1"/>
    <row r="48" spans="2:31" ht="16.5" customHeight="1">
      <c r="B48" s="94" t="s">
        <v>7</v>
      </c>
      <c r="C48" s="66"/>
      <c r="D48" t="s">
        <v>34</v>
      </c>
      <c r="E48" s="3"/>
      <c r="F48" s="3"/>
      <c r="G48" s="137" t="s">
        <v>4</v>
      </c>
      <c r="H48" s="137"/>
      <c r="I48" s="137"/>
      <c r="J48" s="137"/>
      <c r="K48" s="137"/>
      <c r="L48" s="182"/>
      <c r="M48" s="182"/>
      <c r="N48" s="182"/>
      <c r="O48" s="182"/>
      <c r="P48" s="94" t="s">
        <v>27</v>
      </c>
      <c r="W48" s="3"/>
      <c r="X48" s="3"/>
      <c r="Y48" s="3"/>
      <c r="Z48" s="3"/>
      <c r="AA48" s="3"/>
      <c r="AB48" s="3"/>
      <c r="AC48" s="3"/>
      <c r="AD48" s="3"/>
      <c r="AE48" s="3"/>
    </row>
    <row r="49" spans="2:31" ht="4.5" customHeight="1">
      <c r="B49" s="95"/>
      <c r="C49" s="2"/>
      <c r="D49" s="2"/>
      <c r="E49" s="3"/>
      <c r="F49" s="3"/>
      <c r="G49" s="158"/>
      <c r="H49" s="158"/>
      <c r="I49" s="158"/>
      <c r="J49" s="158"/>
      <c r="K49" s="158"/>
      <c r="L49" s="95"/>
      <c r="M49" s="95"/>
      <c r="N49" s="95"/>
      <c r="O49" s="95"/>
      <c r="P49" s="95"/>
      <c r="Q49" s="2"/>
      <c r="R49" s="2"/>
      <c r="S49" s="2"/>
      <c r="T49" s="2"/>
      <c r="U49" s="2"/>
      <c r="V49" s="2"/>
      <c r="W49" s="3"/>
      <c r="X49" s="3"/>
      <c r="Y49" s="3"/>
      <c r="Z49" s="3"/>
      <c r="AA49" s="3"/>
      <c r="AB49" s="3"/>
      <c r="AC49" s="3"/>
      <c r="AD49" s="3"/>
      <c r="AE49" s="3"/>
    </row>
    <row r="50" spans="2:31" ht="4.5" customHeight="1">
      <c r="B50" s="94"/>
      <c r="E50" s="3"/>
      <c r="F50" s="3"/>
      <c r="G50" s="96"/>
      <c r="H50" s="96"/>
      <c r="I50" s="96"/>
      <c r="J50" s="96"/>
      <c r="K50" s="96"/>
      <c r="L50" s="94"/>
      <c r="M50" s="94"/>
      <c r="N50" s="94"/>
      <c r="O50" s="94"/>
      <c r="P50" s="94"/>
      <c r="W50" s="3"/>
      <c r="X50" s="3"/>
      <c r="Y50" s="3"/>
      <c r="Z50" s="3"/>
      <c r="AA50" s="3"/>
      <c r="AB50" s="3"/>
      <c r="AC50" s="3"/>
      <c r="AD50" s="3"/>
      <c r="AE50" s="3"/>
    </row>
    <row r="51" spans="2:31" ht="16.5" customHeight="1">
      <c r="B51" s="150" t="s">
        <v>8</v>
      </c>
      <c r="C51" s="157"/>
      <c r="D51" s="11"/>
      <c r="E51" s="3"/>
      <c r="F51" s="3"/>
      <c r="G51" s="137" t="s">
        <v>5</v>
      </c>
      <c r="H51" s="137"/>
      <c r="I51" s="137"/>
      <c r="J51" s="137"/>
      <c r="K51" s="137"/>
      <c r="L51" s="182"/>
      <c r="M51" s="182"/>
      <c r="N51" s="182"/>
      <c r="O51" s="182"/>
      <c r="P51" s="94" t="s">
        <v>192</v>
      </c>
      <c r="W51" s="3"/>
      <c r="X51" s="3"/>
      <c r="Y51" s="3"/>
      <c r="Z51" s="3"/>
      <c r="AA51" s="3"/>
      <c r="AB51" s="3"/>
      <c r="AC51" s="3"/>
      <c r="AD51" s="3"/>
      <c r="AE51" s="3"/>
    </row>
    <row r="52" spans="2:31" ht="4.5" customHeight="1">
      <c r="B52" s="150"/>
      <c r="C52" s="193"/>
      <c r="D52" s="3"/>
      <c r="E52" s="3"/>
      <c r="F52" s="3"/>
      <c r="G52" s="158"/>
      <c r="H52" s="158"/>
      <c r="I52" s="158"/>
      <c r="J52" s="158"/>
      <c r="K52" s="158"/>
      <c r="L52" s="95"/>
      <c r="M52" s="95"/>
      <c r="N52" s="95"/>
      <c r="O52" s="95"/>
      <c r="P52" s="95"/>
      <c r="Q52" s="2"/>
      <c r="R52" s="2"/>
      <c r="S52" s="2"/>
      <c r="T52" s="2"/>
      <c r="U52" s="2"/>
      <c r="V52" s="2"/>
      <c r="W52" s="3"/>
      <c r="X52" s="3"/>
      <c r="Y52" s="3"/>
      <c r="Z52" s="3"/>
      <c r="AA52" s="3"/>
      <c r="AB52" s="3"/>
      <c r="AC52" s="3"/>
      <c r="AD52" s="3"/>
      <c r="AE52" s="3"/>
    </row>
    <row r="53" spans="2:31" ht="4.5" customHeight="1">
      <c r="B53" s="150"/>
      <c r="C53" s="193"/>
      <c r="E53" s="3"/>
      <c r="F53" s="3"/>
      <c r="G53" s="96"/>
      <c r="H53" s="96"/>
      <c r="I53" s="96"/>
      <c r="J53" s="96"/>
      <c r="K53" s="96"/>
      <c r="L53" s="94"/>
      <c r="M53" s="94"/>
      <c r="N53" s="94"/>
      <c r="O53" s="94"/>
      <c r="P53" s="94"/>
      <c r="W53" s="3"/>
      <c r="X53" s="3"/>
      <c r="Y53" s="3"/>
      <c r="Z53" s="3"/>
      <c r="AA53" s="3"/>
      <c r="AB53" s="3"/>
      <c r="AC53" s="3"/>
      <c r="AD53" s="3"/>
      <c r="AE53" s="3"/>
    </row>
    <row r="54" spans="2:31" ht="16.5" customHeight="1">
      <c r="B54" s="84" t="s">
        <v>190</v>
      </c>
      <c r="C54" s="92" t="e">
        <f>VLOOKUP(C51,工法コード番号表,2)</f>
        <v>#N/A</v>
      </c>
      <c r="D54" s="2" t="s">
        <v>191</v>
      </c>
      <c r="E54" s="3"/>
      <c r="F54" s="3"/>
      <c r="G54" s="137" t="s">
        <v>6</v>
      </c>
      <c r="H54" s="137"/>
      <c r="I54" s="137"/>
      <c r="J54" s="137"/>
      <c r="K54" s="137"/>
      <c r="L54" s="182"/>
      <c r="M54" s="182"/>
      <c r="N54" s="182"/>
      <c r="O54" s="182"/>
      <c r="P54" s="94" t="s">
        <v>193</v>
      </c>
      <c r="W54" s="3"/>
      <c r="X54" s="3"/>
      <c r="Y54" s="3"/>
      <c r="Z54" s="3"/>
      <c r="AA54" s="3"/>
      <c r="AB54" s="3"/>
      <c r="AC54" s="3"/>
      <c r="AD54" s="3"/>
      <c r="AE54" s="3"/>
    </row>
    <row r="55" spans="3:31" ht="4.5" customHeight="1">
      <c r="C55" s="51"/>
      <c r="E55" s="3"/>
      <c r="F55" s="3"/>
      <c r="G55" s="127"/>
      <c r="H55" s="127"/>
      <c r="I55" s="127"/>
      <c r="J55" s="127"/>
      <c r="K55" s="12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3"/>
      <c r="X55" s="3"/>
      <c r="Y55" s="3"/>
      <c r="Z55" s="3"/>
      <c r="AA55" s="3"/>
      <c r="AB55" s="3"/>
      <c r="AC55" s="3"/>
      <c r="AD55" s="3"/>
      <c r="AE55" s="3"/>
    </row>
    <row r="56" ht="16.5" customHeight="1"/>
    <row r="57" spans="6:32" ht="16.5" customHeight="1">
      <c r="F57" s="47"/>
      <c r="AF57" s="47"/>
    </row>
    <row r="58" ht="4.5" customHeight="1"/>
    <row r="59" spans="2:32" ht="16.5" customHeight="1">
      <c r="B59" s="103" t="s">
        <v>9</v>
      </c>
      <c r="C59" s="153"/>
      <c r="D59" s="153"/>
      <c r="E59" s="10"/>
      <c r="F59" s="190" t="s">
        <v>140</v>
      </c>
      <c r="G59" s="191"/>
      <c r="H59" s="192"/>
      <c r="I59" s="133" t="s">
        <v>32</v>
      </c>
      <c r="J59" s="134"/>
      <c r="K59" s="134"/>
      <c r="L59" s="134"/>
      <c r="M59" s="134"/>
      <c r="N59" s="135"/>
      <c r="O59" s="133" t="s">
        <v>13</v>
      </c>
      <c r="P59" s="134"/>
      <c r="Q59" s="134"/>
      <c r="R59" s="134"/>
      <c r="S59" s="134"/>
      <c r="T59" s="134"/>
      <c r="U59" s="134"/>
      <c r="V59" s="134"/>
      <c r="W59" s="133" t="s">
        <v>14</v>
      </c>
      <c r="X59" s="134"/>
      <c r="Y59" s="134"/>
      <c r="Z59" s="134"/>
      <c r="AA59" s="134"/>
      <c r="AB59" s="134"/>
      <c r="AC59" s="134"/>
      <c r="AD59" s="135"/>
      <c r="AF59" s="93" t="s">
        <v>31</v>
      </c>
    </row>
    <row r="60" spans="3:32" ht="16.5" customHeight="1">
      <c r="C60" s="174" t="s">
        <v>16</v>
      </c>
      <c r="D60" s="174"/>
      <c r="E60" s="10" t="s">
        <v>19</v>
      </c>
      <c r="F60" s="128"/>
      <c r="G60" s="129"/>
      <c r="H60" s="130"/>
      <c r="I60" s="83"/>
      <c r="J60" s="86" t="s">
        <v>190</v>
      </c>
      <c r="K60" s="136" t="e">
        <f>VLOOKUP(I60,粒度コード番号表,2)</f>
        <v>#N/A</v>
      </c>
      <c r="L60" s="136"/>
      <c r="M60" s="136"/>
      <c r="N60" s="87" t="s">
        <v>191</v>
      </c>
      <c r="O60" s="151"/>
      <c r="P60" s="152"/>
      <c r="Q60" s="86" t="s">
        <v>190</v>
      </c>
      <c r="R60" s="136" t="e">
        <f>VLOOKUP(O60,最大粒径コード番号表,2)</f>
        <v>#N/A</v>
      </c>
      <c r="S60" s="136"/>
      <c r="T60" s="136"/>
      <c r="U60" s="136"/>
      <c r="V60" s="86" t="s">
        <v>191</v>
      </c>
      <c r="W60" s="151"/>
      <c r="X60" s="152"/>
      <c r="Y60" s="86" t="s">
        <v>190</v>
      </c>
      <c r="Z60" s="136" t="e">
        <f>VLOOKUP(W60,材料コード番号表,2)</f>
        <v>#N/A</v>
      </c>
      <c r="AA60" s="136"/>
      <c r="AB60" s="136"/>
      <c r="AC60" s="136"/>
      <c r="AD60" s="101" t="s">
        <v>191</v>
      </c>
      <c r="AF60" s="65" t="str">
        <f>IF(OR(F60="",I60="",O60="",W60=""),"×","○")</f>
        <v>×</v>
      </c>
    </row>
    <row r="61" spans="3:32" ht="16.5" customHeight="1">
      <c r="C61" s="174"/>
      <c r="D61" s="174"/>
      <c r="E61" s="10" t="s">
        <v>15</v>
      </c>
      <c r="F61" s="128"/>
      <c r="G61" s="129"/>
      <c r="H61" s="130"/>
      <c r="I61" s="83"/>
      <c r="J61" s="86" t="s">
        <v>190</v>
      </c>
      <c r="K61" s="136" t="e">
        <f>VLOOKUP(I61,粒度コード番号表,2)</f>
        <v>#N/A</v>
      </c>
      <c r="L61" s="136"/>
      <c r="M61" s="136"/>
      <c r="N61" s="87" t="s">
        <v>191</v>
      </c>
      <c r="O61" s="151"/>
      <c r="P61" s="152"/>
      <c r="Q61" s="86" t="s">
        <v>190</v>
      </c>
      <c r="R61" s="136" t="e">
        <f>VLOOKUP(O61,最大粒径コード番号表,2)</f>
        <v>#N/A</v>
      </c>
      <c r="S61" s="136"/>
      <c r="T61" s="136"/>
      <c r="U61" s="136"/>
      <c r="V61" s="86" t="s">
        <v>191</v>
      </c>
      <c r="W61" s="151"/>
      <c r="X61" s="152"/>
      <c r="Y61" s="86" t="s">
        <v>190</v>
      </c>
      <c r="Z61" s="136" t="e">
        <f>VLOOKUP(W61,材料コード番号表,2)</f>
        <v>#N/A</v>
      </c>
      <c r="AA61" s="136"/>
      <c r="AB61" s="136"/>
      <c r="AC61" s="136"/>
      <c r="AD61" s="87" t="s">
        <v>191</v>
      </c>
      <c r="AF61" s="65" t="str">
        <f>IF(NOT(F61=""),IF(OR(I61="",O61="",W61=""),"×","○"),IF(NOT(AND(I61="",O61="",W61="")),"×","－"))</f>
        <v>－</v>
      </c>
    </row>
    <row r="62" spans="3:32" ht="16.5" customHeight="1">
      <c r="C62" s="174"/>
      <c r="D62" s="174"/>
      <c r="E62" s="10" t="s">
        <v>20</v>
      </c>
      <c r="F62" s="128"/>
      <c r="G62" s="129"/>
      <c r="H62" s="130"/>
      <c r="I62" s="83"/>
      <c r="J62" s="86" t="s">
        <v>190</v>
      </c>
      <c r="K62" s="136" t="e">
        <f>VLOOKUP(I62,粒度コード番号表,2)</f>
        <v>#N/A</v>
      </c>
      <c r="L62" s="136"/>
      <c r="M62" s="136"/>
      <c r="N62" s="87" t="s">
        <v>191</v>
      </c>
      <c r="O62" s="151"/>
      <c r="P62" s="152"/>
      <c r="Q62" s="86" t="s">
        <v>190</v>
      </c>
      <c r="R62" s="136" t="e">
        <f>VLOOKUP(O62,最大粒径コード番号表,2)</f>
        <v>#N/A</v>
      </c>
      <c r="S62" s="136"/>
      <c r="T62" s="136"/>
      <c r="U62" s="136"/>
      <c r="V62" s="86" t="s">
        <v>191</v>
      </c>
      <c r="W62" s="151"/>
      <c r="X62" s="152"/>
      <c r="Y62" s="86" t="s">
        <v>190</v>
      </c>
      <c r="Z62" s="136" t="e">
        <f>VLOOKUP(W62,材料コード番号表,2)</f>
        <v>#N/A</v>
      </c>
      <c r="AA62" s="136"/>
      <c r="AB62" s="136"/>
      <c r="AC62" s="136"/>
      <c r="AD62" s="87" t="s">
        <v>191</v>
      </c>
      <c r="AF62" s="65" t="str">
        <f>IF(NOT(F62=""),IF(OR(I62="",O62="",W62=""),"×","○"),IF(NOT(AND(I62="",O62="",W62="")),"×","－"))</f>
        <v>－</v>
      </c>
    </row>
    <row r="63" spans="3:32" ht="16.5" customHeight="1">
      <c r="C63" s="174" t="s">
        <v>17</v>
      </c>
      <c r="D63" s="174"/>
      <c r="E63" s="10" t="s">
        <v>22</v>
      </c>
      <c r="F63" s="128"/>
      <c r="G63" s="129"/>
      <c r="H63" s="130"/>
      <c r="I63" s="187"/>
      <c r="J63" s="188"/>
      <c r="K63" s="188"/>
      <c r="L63" s="188"/>
      <c r="M63" s="188"/>
      <c r="N63" s="189"/>
      <c r="O63" s="133"/>
      <c r="P63" s="134"/>
      <c r="Q63" s="134"/>
      <c r="R63" s="134"/>
      <c r="S63" s="134"/>
      <c r="T63" s="134"/>
      <c r="U63" s="134"/>
      <c r="V63" s="135"/>
      <c r="W63" s="151"/>
      <c r="X63" s="152"/>
      <c r="Y63" s="86" t="s">
        <v>190</v>
      </c>
      <c r="Z63" s="136" t="e">
        <f>VLOOKUP(W63,路盤コード番号表,2)</f>
        <v>#N/A</v>
      </c>
      <c r="AA63" s="136"/>
      <c r="AB63" s="136"/>
      <c r="AC63" s="136"/>
      <c r="AD63" s="87" t="s">
        <v>191</v>
      </c>
      <c r="AF63" s="65" t="str">
        <f>IF(NOT(F63=""),IF(OR(,W63=""),"×","○"),IF(NOT(AND(W63="")),"×","－"))</f>
        <v>－</v>
      </c>
    </row>
    <row r="64" spans="3:32" ht="16.5" customHeight="1">
      <c r="C64" s="174"/>
      <c r="D64" s="174"/>
      <c r="E64" s="10" t="s">
        <v>23</v>
      </c>
      <c r="F64" s="128"/>
      <c r="G64" s="129"/>
      <c r="H64" s="130"/>
      <c r="I64" s="187"/>
      <c r="J64" s="188"/>
      <c r="K64" s="188"/>
      <c r="L64" s="188"/>
      <c r="M64" s="188"/>
      <c r="N64" s="189"/>
      <c r="O64" s="133"/>
      <c r="P64" s="134"/>
      <c r="Q64" s="134"/>
      <c r="R64" s="134"/>
      <c r="S64" s="134"/>
      <c r="T64" s="134"/>
      <c r="U64" s="134"/>
      <c r="V64" s="135"/>
      <c r="W64" s="151"/>
      <c r="X64" s="152"/>
      <c r="Y64" s="86" t="s">
        <v>190</v>
      </c>
      <c r="Z64" s="136" t="e">
        <f>VLOOKUP(W64,路盤コード番号表,2)</f>
        <v>#N/A</v>
      </c>
      <c r="AA64" s="136"/>
      <c r="AB64" s="136"/>
      <c r="AC64" s="136"/>
      <c r="AD64" s="87" t="s">
        <v>191</v>
      </c>
      <c r="AF64" s="65" t="str">
        <f>IF(NOT(F64=""),IF(OR(,W64=""),"×","○"),IF(NOT(AND(W64="")),"×","－"))</f>
        <v>－</v>
      </c>
    </row>
    <row r="65" spans="3:32" ht="16.5" customHeight="1">
      <c r="C65" s="174"/>
      <c r="D65" s="174"/>
      <c r="E65" s="10" t="s">
        <v>21</v>
      </c>
      <c r="F65" s="128"/>
      <c r="G65" s="129"/>
      <c r="H65" s="130"/>
      <c r="I65" s="187"/>
      <c r="J65" s="188"/>
      <c r="K65" s="188"/>
      <c r="L65" s="188"/>
      <c r="M65" s="188"/>
      <c r="N65" s="189"/>
      <c r="O65" s="133"/>
      <c r="P65" s="134"/>
      <c r="Q65" s="134"/>
      <c r="R65" s="134"/>
      <c r="S65" s="134"/>
      <c r="T65" s="134"/>
      <c r="U65" s="134"/>
      <c r="V65" s="135"/>
      <c r="W65" s="151"/>
      <c r="X65" s="152"/>
      <c r="Y65" s="86" t="s">
        <v>190</v>
      </c>
      <c r="Z65" s="136" t="e">
        <f>VLOOKUP(W65,路盤コード番号表,2)</f>
        <v>#N/A</v>
      </c>
      <c r="AA65" s="136"/>
      <c r="AB65" s="136"/>
      <c r="AC65" s="136"/>
      <c r="AD65" s="87" t="s">
        <v>191</v>
      </c>
      <c r="AF65" s="65" t="str">
        <f>IF(NOT(F65=""),IF(OR(,W65=""),"×","○"),IF(NOT(AND(W65="")),"×","－"))</f>
        <v>－</v>
      </c>
    </row>
    <row r="66" spans="3:32" ht="16.5" customHeight="1">
      <c r="C66" s="174" t="s">
        <v>18</v>
      </c>
      <c r="D66" s="174"/>
      <c r="E66" s="10"/>
      <c r="F66" s="128"/>
      <c r="G66" s="129"/>
      <c r="H66" s="130"/>
      <c r="I66" s="187"/>
      <c r="J66" s="188"/>
      <c r="K66" s="188"/>
      <c r="L66" s="188"/>
      <c r="M66" s="188"/>
      <c r="N66" s="189"/>
      <c r="O66" s="133"/>
      <c r="P66" s="134"/>
      <c r="Q66" s="134"/>
      <c r="R66" s="134"/>
      <c r="S66" s="134"/>
      <c r="T66" s="134"/>
      <c r="U66" s="134"/>
      <c r="V66" s="135"/>
      <c r="W66" s="133"/>
      <c r="X66" s="134"/>
      <c r="Y66" s="134"/>
      <c r="Z66" s="134"/>
      <c r="AA66" s="134"/>
      <c r="AB66" s="134"/>
      <c r="AC66" s="134"/>
      <c r="AD66" s="135"/>
      <c r="AF66" s="65" t="str">
        <f>IF(F66="","－","○")</f>
        <v>－</v>
      </c>
    </row>
    <row r="67" spans="3:32" ht="16.5" customHeight="1">
      <c r="C67" s="174" t="s">
        <v>25</v>
      </c>
      <c r="D67" s="174"/>
      <c r="E67" s="10"/>
      <c r="F67" s="128"/>
      <c r="G67" s="129"/>
      <c r="H67" s="130"/>
      <c r="I67" s="131" t="s">
        <v>33</v>
      </c>
      <c r="J67" s="132"/>
      <c r="K67" s="102"/>
      <c r="L67" s="86" t="s">
        <v>190</v>
      </c>
      <c r="M67" s="88" t="e">
        <f>VLOOKUP(K67,路床改良コード番号表,2)</f>
        <v>#N/A</v>
      </c>
      <c r="N67" s="87" t="s">
        <v>191</v>
      </c>
      <c r="O67" s="133"/>
      <c r="P67" s="134"/>
      <c r="Q67" s="134"/>
      <c r="R67" s="134"/>
      <c r="S67" s="134"/>
      <c r="T67" s="134"/>
      <c r="U67" s="134"/>
      <c r="V67" s="135"/>
      <c r="W67" s="133"/>
      <c r="X67" s="134"/>
      <c r="Y67" s="134"/>
      <c r="Z67" s="134"/>
      <c r="AA67" s="134"/>
      <c r="AB67" s="134"/>
      <c r="AC67" s="134"/>
      <c r="AD67" s="135"/>
      <c r="AF67" s="65" t="str">
        <f>IF(F67="","－","○")</f>
        <v>－</v>
      </c>
    </row>
    <row r="68" ht="16.5" customHeight="1">
      <c r="I68" t="s">
        <v>172</v>
      </c>
    </row>
    <row r="69" ht="16.5" customHeight="1">
      <c r="I69" t="s">
        <v>173</v>
      </c>
    </row>
    <row r="70" ht="16.5" customHeight="1"/>
    <row r="71" spans="2:31" ht="16.5" customHeight="1">
      <c r="B71" s="59"/>
      <c r="C71" s="138" t="s">
        <v>144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</row>
    <row r="72" spans="2:32" ht="16.5" customHeight="1">
      <c r="B72" s="171" t="s">
        <v>168</v>
      </c>
      <c r="C72" s="165" t="s">
        <v>207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7"/>
    </row>
    <row r="73" spans="2:32" ht="16.5" customHeight="1">
      <c r="B73" s="172"/>
      <c r="C73" s="145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46"/>
    </row>
    <row r="74" spans="2:32" ht="16.5" customHeight="1">
      <c r="B74" s="172"/>
      <c r="C74" s="145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46"/>
    </row>
    <row r="75" spans="2:32" ht="16.5" customHeight="1">
      <c r="B75" s="172"/>
      <c r="C75" s="145" t="s">
        <v>204</v>
      </c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80"/>
    </row>
    <row r="76" spans="2:32" ht="16.5" customHeight="1">
      <c r="B76" s="172"/>
      <c r="C76" s="181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80"/>
    </row>
    <row r="77" spans="2:32" ht="16.5" customHeight="1">
      <c r="B77" s="172"/>
      <c r="C77" s="145" t="s">
        <v>208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46"/>
    </row>
    <row r="78" spans="2:32" ht="16.5" customHeight="1">
      <c r="B78" s="172"/>
      <c r="C78" s="147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9"/>
    </row>
    <row r="79" spans="2:32" ht="16.5" customHeight="1">
      <c r="B79" s="172"/>
      <c r="C79" s="147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9"/>
    </row>
    <row r="80" spans="2:32" ht="16.5" customHeight="1">
      <c r="B80" s="172"/>
      <c r="C80" s="145" t="s">
        <v>209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46"/>
    </row>
    <row r="81" spans="2:32" ht="16.5" customHeight="1">
      <c r="B81" s="172"/>
      <c r="C81" s="147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9"/>
    </row>
    <row r="82" spans="2:32" ht="16.5" customHeight="1">
      <c r="B82" s="172"/>
      <c r="C82" s="147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9"/>
    </row>
    <row r="83" spans="2:32" ht="20.25" customHeight="1">
      <c r="B83" s="172"/>
      <c r="C83" s="147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9"/>
    </row>
    <row r="84" spans="2:32" ht="16.5" customHeight="1">
      <c r="B84" s="172"/>
      <c r="C84" s="162" t="s">
        <v>212</v>
      </c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4"/>
    </row>
    <row r="85" spans="2:32" ht="14.25" customHeight="1">
      <c r="B85" s="172"/>
      <c r="C85" s="89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1"/>
    </row>
    <row r="86" spans="2:32" ht="16.5" customHeight="1">
      <c r="B86" s="172"/>
      <c r="C86" s="162" t="s">
        <v>213</v>
      </c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4"/>
    </row>
    <row r="87" spans="2:32" ht="16.5" customHeight="1" hidden="1">
      <c r="B87" s="172"/>
      <c r="C87" s="175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7"/>
    </row>
    <row r="88" spans="2:32" ht="10.5" customHeight="1">
      <c r="B88" s="173"/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8"/>
    </row>
    <row r="89" ht="13.5" customHeight="1"/>
  </sheetData>
  <sheetProtection/>
  <mergeCells count="108">
    <mergeCell ref="B30:C30"/>
    <mergeCell ref="B31:C31"/>
    <mergeCell ref="B32:C32"/>
    <mergeCell ref="B33:C33"/>
    <mergeCell ref="B34:C34"/>
    <mergeCell ref="O63:V63"/>
    <mergeCell ref="C51:C53"/>
    <mergeCell ref="G48:K48"/>
    <mergeCell ref="N37:O37"/>
    <mergeCell ref="L48:O48"/>
    <mergeCell ref="W62:X62"/>
    <mergeCell ref="C60:D62"/>
    <mergeCell ref="K61:M61"/>
    <mergeCell ref="W63:X63"/>
    <mergeCell ref="G52:K52"/>
    <mergeCell ref="F59:H59"/>
    <mergeCell ref="F62:H62"/>
    <mergeCell ref="F60:H60"/>
    <mergeCell ref="I63:N63"/>
    <mergeCell ref="K60:M60"/>
    <mergeCell ref="L43:M43"/>
    <mergeCell ref="L51:O51"/>
    <mergeCell ref="O62:P62"/>
    <mergeCell ref="C66:D66"/>
    <mergeCell ref="I65:N65"/>
    <mergeCell ref="I64:N64"/>
    <mergeCell ref="F66:H66"/>
    <mergeCell ref="I66:N66"/>
    <mergeCell ref="F64:H64"/>
    <mergeCell ref="F63:H63"/>
    <mergeCell ref="G30:N30"/>
    <mergeCell ref="J27:N27"/>
    <mergeCell ref="J28:N28"/>
    <mergeCell ref="L40:M40"/>
    <mergeCell ref="D33:AF33"/>
    <mergeCell ref="D30:F30"/>
    <mergeCell ref="G51:K51"/>
    <mergeCell ref="I43:J43"/>
    <mergeCell ref="AA28:AF28"/>
    <mergeCell ref="Q37:R37"/>
    <mergeCell ref="C75:AF76"/>
    <mergeCell ref="C77:AF79"/>
    <mergeCell ref="Z63:AC63"/>
    <mergeCell ref="L54:O54"/>
    <mergeCell ref="O61:P61"/>
    <mergeCell ref="R61:U61"/>
    <mergeCell ref="F65:H65"/>
    <mergeCell ref="C63:D65"/>
    <mergeCell ref="K62:M62"/>
    <mergeCell ref="W59:AD59"/>
    <mergeCell ref="O66:V66"/>
    <mergeCell ref="B72:B88"/>
    <mergeCell ref="F67:H67"/>
    <mergeCell ref="C67:D67"/>
    <mergeCell ref="C86:AF86"/>
    <mergeCell ref="C87:AF87"/>
    <mergeCell ref="O67:V67"/>
    <mergeCell ref="W67:AD67"/>
    <mergeCell ref="C84:AF84"/>
    <mergeCell ref="C72:AF74"/>
    <mergeCell ref="X27:Z27"/>
    <mergeCell ref="AA27:AF27"/>
    <mergeCell ref="O65:V65"/>
    <mergeCell ref="W65:X65"/>
    <mergeCell ref="Z65:AC65"/>
    <mergeCell ref="W61:X61"/>
    <mergeCell ref="X28:Z28"/>
    <mergeCell ref="Z62:AC62"/>
    <mergeCell ref="AA23:AC23"/>
    <mergeCell ref="AD23:AF23"/>
    <mergeCell ref="Y37:Z37"/>
    <mergeCell ref="G49:K49"/>
    <mergeCell ref="O27:V27"/>
    <mergeCell ref="O28:V28"/>
    <mergeCell ref="D32:AF32"/>
    <mergeCell ref="O30:AF30"/>
    <mergeCell ref="D31:AF31"/>
    <mergeCell ref="D34:AF34"/>
    <mergeCell ref="C23:E23"/>
    <mergeCell ref="I40:J40"/>
    <mergeCell ref="C80:AF83"/>
    <mergeCell ref="B51:B53"/>
    <mergeCell ref="R60:U60"/>
    <mergeCell ref="Z60:AC60"/>
    <mergeCell ref="W60:X60"/>
    <mergeCell ref="O60:P60"/>
    <mergeCell ref="C59:D59"/>
    <mergeCell ref="I59:N59"/>
    <mergeCell ref="G54:K54"/>
    <mergeCell ref="C71:AE71"/>
    <mergeCell ref="C6:AF6"/>
    <mergeCell ref="C7:AF7"/>
    <mergeCell ref="C10:AF10"/>
    <mergeCell ref="C13:AF13"/>
    <mergeCell ref="C14:AF14"/>
    <mergeCell ref="C15:AF15"/>
    <mergeCell ref="B19:AF19"/>
    <mergeCell ref="B21:AF21"/>
    <mergeCell ref="G55:K55"/>
    <mergeCell ref="F61:H61"/>
    <mergeCell ref="I67:J67"/>
    <mergeCell ref="W66:AD66"/>
    <mergeCell ref="O64:V64"/>
    <mergeCell ref="Z64:AC64"/>
    <mergeCell ref="Z61:AC61"/>
    <mergeCell ref="O59:V59"/>
    <mergeCell ref="R62:U62"/>
    <mergeCell ref="W64:X64"/>
  </mergeCells>
  <printOptions horizontalCentered="1"/>
  <pageMargins left="0.55" right="0" top="0.87" bottom="0.5905511811023623" header="0.56" footer="0.5118110236220472"/>
  <pageSetup horizontalDpi="300" verticalDpi="300" orientation="portrait" paperSize="9" scale="80" r:id="rId4"/>
  <headerFooter alignWithMargins="0">
    <oddHeader>&amp;C　　　　</oddHeader>
    <oddFooter>&amp;C&amp;12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1"/>
  <sheetViews>
    <sheetView zoomScalePageLayoutView="0" workbookViewId="0" topLeftCell="A19">
      <selection activeCell="I24" sqref="I24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6.75390625" style="0" bestFit="1" customWidth="1"/>
    <col min="4" max="4" width="41.375" style="0" customWidth="1"/>
    <col min="5" max="5" width="6.75390625" style="0" hidden="1" customWidth="1"/>
    <col min="6" max="6" width="29.50390625" style="0" customWidth="1"/>
    <col min="7" max="7" width="12.25390625" style="0" customWidth="1"/>
    <col min="11" max="11" width="8.50390625" style="0" customWidth="1"/>
    <col min="12" max="12" width="24.00390625" style="0" customWidth="1"/>
    <col min="14" max="14" width="26.00390625" style="0" customWidth="1"/>
  </cols>
  <sheetData>
    <row r="1" spans="3:6" ht="17.25">
      <c r="C1" s="249" t="s">
        <v>210</v>
      </c>
      <c r="D1" s="249"/>
      <c r="E1" s="249"/>
      <c r="F1" s="249"/>
    </row>
    <row r="3" spans="2:6" ht="16.5" customHeight="1">
      <c r="B3" s="12" t="s">
        <v>134</v>
      </c>
      <c r="C3" s="50"/>
      <c r="D3" s="47"/>
      <c r="E3" s="12"/>
      <c r="F3" s="12"/>
    </row>
    <row r="4" spans="2:6" ht="13.5">
      <c r="B4" s="12"/>
      <c r="C4" s="12" t="s">
        <v>145</v>
      </c>
      <c r="D4" s="12"/>
      <c r="E4" s="12"/>
      <c r="F4" s="121"/>
    </row>
    <row r="5" spans="2:6" ht="7.5" customHeight="1" thickBot="1">
      <c r="B5" s="12"/>
      <c r="C5" s="12"/>
      <c r="D5" s="12"/>
      <c r="E5" s="12"/>
      <c r="F5" s="12"/>
    </row>
    <row r="6" spans="2:6" ht="15" customHeight="1" thickBot="1">
      <c r="B6" s="12"/>
      <c r="C6" s="14" t="s">
        <v>113</v>
      </c>
      <c r="D6" s="236" t="s">
        <v>35</v>
      </c>
      <c r="E6" s="237"/>
      <c r="F6" s="238"/>
    </row>
    <row r="7" spans="2:11" ht="15" customHeight="1">
      <c r="B7" s="12"/>
      <c r="C7" s="208">
        <v>11</v>
      </c>
      <c r="D7" s="239" t="s">
        <v>163</v>
      </c>
      <c r="E7" s="240"/>
      <c r="F7" s="241"/>
      <c r="H7" s="1">
        <v>11</v>
      </c>
      <c r="I7" s="195" t="s">
        <v>163</v>
      </c>
      <c r="J7" s="195"/>
      <c r="K7" s="195"/>
    </row>
    <row r="8" spans="2:11" ht="15" customHeight="1">
      <c r="B8" s="16"/>
      <c r="C8" s="209"/>
      <c r="D8" s="205" t="s">
        <v>156</v>
      </c>
      <c r="E8" s="206"/>
      <c r="F8" s="207"/>
      <c r="H8" s="1">
        <v>12</v>
      </c>
      <c r="I8" s="195" t="s">
        <v>37</v>
      </c>
      <c r="J8" s="195"/>
      <c r="K8" s="195"/>
    </row>
    <row r="9" spans="2:11" ht="15" customHeight="1">
      <c r="B9" s="16"/>
      <c r="C9" s="210">
        <v>12</v>
      </c>
      <c r="D9" s="216" t="s">
        <v>37</v>
      </c>
      <c r="E9" s="217"/>
      <c r="F9" s="218"/>
      <c r="H9" s="1">
        <v>21</v>
      </c>
      <c r="I9" s="195" t="s">
        <v>39</v>
      </c>
      <c r="J9" s="195"/>
      <c r="K9" s="195"/>
    </row>
    <row r="10" spans="2:11" ht="15" customHeight="1">
      <c r="B10" s="16"/>
      <c r="C10" s="209"/>
      <c r="D10" s="205" t="s">
        <v>195</v>
      </c>
      <c r="E10" s="206"/>
      <c r="F10" s="207"/>
      <c r="H10" s="1">
        <v>22</v>
      </c>
      <c r="I10" s="195" t="s">
        <v>40</v>
      </c>
      <c r="J10" s="195"/>
      <c r="K10" s="195"/>
    </row>
    <row r="11" spans="2:11" ht="15" customHeight="1">
      <c r="B11" s="16"/>
      <c r="C11" s="210">
        <v>21</v>
      </c>
      <c r="D11" s="216" t="s">
        <v>39</v>
      </c>
      <c r="E11" s="217"/>
      <c r="F11" s="218"/>
      <c r="H11" s="1">
        <v>24</v>
      </c>
      <c r="I11" s="195" t="s">
        <v>41</v>
      </c>
      <c r="J11" s="195"/>
      <c r="K11" s="195"/>
    </row>
    <row r="12" spans="2:11" ht="15" customHeight="1">
      <c r="B12" s="16"/>
      <c r="C12" s="209"/>
      <c r="D12" s="205" t="s">
        <v>196</v>
      </c>
      <c r="E12" s="206"/>
      <c r="F12" s="207"/>
      <c r="H12" s="1">
        <v>25</v>
      </c>
      <c r="I12" s="195" t="s">
        <v>43</v>
      </c>
      <c r="J12" s="195"/>
      <c r="K12" s="195"/>
    </row>
    <row r="13" spans="2:11" ht="15" customHeight="1">
      <c r="B13" s="16"/>
      <c r="C13" s="210">
        <v>22</v>
      </c>
      <c r="D13" s="216" t="s">
        <v>40</v>
      </c>
      <c r="E13" s="217"/>
      <c r="F13" s="218"/>
      <c r="H13" s="1">
        <v>26</v>
      </c>
      <c r="I13" s="195" t="s">
        <v>36</v>
      </c>
      <c r="J13" s="195"/>
      <c r="K13" s="195"/>
    </row>
    <row r="14" spans="2:11" ht="15" customHeight="1">
      <c r="B14" s="16"/>
      <c r="C14" s="209"/>
      <c r="D14" s="205" t="s">
        <v>197</v>
      </c>
      <c r="E14" s="206"/>
      <c r="F14" s="207"/>
      <c r="H14" s="1">
        <v>27</v>
      </c>
      <c r="I14" s="195" t="s">
        <v>38</v>
      </c>
      <c r="J14" s="195"/>
      <c r="K14" s="195"/>
    </row>
    <row r="15" spans="2:11" ht="15" customHeight="1">
      <c r="B15" s="16"/>
      <c r="C15" s="210">
        <v>24</v>
      </c>
      <c r="D15" s="216" t="s">
        <v>41</v>
      </c>
      <c r="E15" s="217"/>
      <c r="F15" s="218"/>
      <c r="H15" s="1">
        <v>28</v>
      </c>
      <c r="I15" s="195" t="s">
        <v>178</v>
      </c>
      <c r="J15" s="199"/>
      <c r="K15" s="199"/>
    </row>
    <row r="16" spans="2:11" ht="15" customHeight="1">
      <c r="B16" s="16"/>
      <c r="C16" s="209"/>
      <c r="D16" s="205" t="s">
        <v>157</v>
      </c>
      <c r="E16" s="206"/>
      <c r="F16" s="207"/>
      <c r="H16" s="1">
        <v>30</v>
      </c>
      <c r="I16" s="195" t="s">
        <v>160</v>
      </c>
      <c r="J16" s="195"/>
      <c r="K16" s="195"/>
    </row>
    <row r="17" spans="2:11" ht="15" customHeight="1">
      <c r="B17" s="16"/>
      <c r="C17" s="210">
        <v>25</v>
      </c>
      <c r="D17" s="216" t="s">
        <v>43</v>
      </c>
      <c r="E17" s="217"/>
      <c r="F17" s="218"/>
      <c r="H17" s="1">
        <v>31</v>
      </c>
      <c r="I17" s="195" t="s">
        <v>42</v>
      </c>
      <c r="J17" s="195"/>
      <c r="K17" s="195"/>
    </row>
    <row r="18" spans="2:11" ht="15" customHeight="1">
      <c r="B18" s="16"/>
      <c r="C18" s="209"/>
      <c r="D18" s="205" t="s">
        <v>158</v>
      </c>
      <c r="E18" s="206"/>
      <c r="F18" s="207"/>
      <c r="H18" s="1">
        <v>99</v>
      </c>
      <c r="I18" s="195" t="s">
        <v>44</v>
      </c>
      <c r="J18" s="195"/>
      <c r="K18" s="195"/>
    </row>
    <row r="19" spans="2:11" ht="15" customHeight="1">
      <c r="B19" s="16"/>
      <c r="C19" s="210">
        <v>26</v>
      </c>
      <c r="D19" s="216" t="s">
        <v>36</v>
      </c>
      <c r="E19" s="217"/>
      <c r="F19" s="218"/>
      <c r="H19" s="104"/>
      <c r="I19" s="201"/>
      <c r="J19" s="201"/>
      <c r="K19" s="201"/>
    </row>
    <row r="20" spans="2:6" ht="15" customHeight="1">
      <c r="B20" s="16"/>
      <c r="C20" s="209"/>
      <c r="D20" s="205" t="s">
        <v>159</v>
      </c>
      <c r="E20" s="206"/>
      <c r="F20" s="207"/>
    </row>
    <row r="21" spans="2:6" ht="15" customHeight="1">
      <c r="B21" s="16"/>
      <c r="C21" s="210">
        <v>27</v>
      </c>
      <c r="D21" s="216" t="s">
        <v>38</v>
      </c>
      <c r="E21" s="217"/>
      <c r="F21" s="218"/>
    </row>
    <row r="22" spans="2:6" ht="15" customHeight="1">
      <c r="B22" s="16"/>
      <c r="C22" s="209"/>
      <c r="D22" s="205" t="s">
        <v>165</v>
      </c>
      <c r="E22" s="206"/>
      <c r="F22" s="207"/>
    </row>
    <row r="23" spans="2:6" ht="15" customHeight="1">
      <c r="B23" s="16"/>
      <c r="C23" s="210">
        <v>28</v>
      </c>
      <c r="D23" s="216" t="s">
        <v>169</v>
      </c>
      <c r="E23" s="217"/>
      <c r="F23" s="218"/>
    </row>
    <row r="24" spans="2:6" ht="15" customHeight="1">
      <c r="B24" s="16"/>
      <c r="C24" s="208"/>
      <c r="D24" s="243"/>
      <c r="E24" s="244"/>
      <c r="F24" s="245"/>
    </row>
    <row r="25" spans="2:6" ht="15" customHeight="1">
      <c r="B25" s="16"/>
      <c r="C25" s="209"/>
      <c r="D25" s="205" t="s">
        <v>166</v>
      </c>
      <c r="E25" s="206"/>
      <c r="F25" s="207"/>
    </row>
    <row r="26" spans="2:6" ht="15" customHeight="1">
      <c r="B26" s="16"/>
      <c r="C26" s="210">
        <v>30</v>
      </c>
      <c r="D26" s="216" t="s">
        <v>160</v>
      </c>
      <c r="E26" s="217"/>
      <c r="F26" s="218"/>
    </row>
    <row r="27" spans="2:6" ht="15" customHeight="1">
      <c r="B27" s="16"/>
      <c r="C27" s="208"/>
      <c r="D27" s="243" t="s">
        <v>147</v>
      </c>
      <c r="E27" s="244"/>
      <c r="F27" s="245"/>
    </row>
    <row r="28" spans="2:6" ht="15" customHeight="1">
      <c r="B28" s="16"/>
      <c r="C28" s="209"/>
      <c r="D28" s="205" t="s">
        <v>148</v>
      </c>
      <c r="E28" s="206"/>
      <c r="F28" s="207"/>
    </row>
    <row r="29" spans="2:6" ht="15" customHeight="1">
      <c r="B29" s="16"/>
      <c r="C29" s="210">
        <v>31</v>
      </c>
      <c r="D29" s="216" t="s">
        <v>42</v>
      </c>
      <c r="E29" s="217"/>
      <c r="F29" s="218"/>
    </row>
    <row r="30" spans="2:6" ht="15" customHeight="1">
      <c r="B30" s="16"/>
      <c r="C30" s="208"/>
      <c r="D30" s="243" t="s">
        <v>161</v>
      </c>
      <c r="E30" s="244"/>
      <c r="F30" s="245"/>
    </row>
    <row r="31" spans="2:6" ht="15" customHeight="1">
      <c r="B31" s="16"/>
      <c r="C31" s="209"/>
      <c r="D31" s="205" t="s">
        <v>162</v>
      </c>
      <c r="E31" s="206"/>
      <c r="F31" s="207"/>
    </row>
    <row r="32" spans="2:6" ht="15" customHeight="1">
      <c r="B32" s="16"/>
      <c r="C32" s="208">
        <v>99</v>
      </c>
      <c r="D32" s="216" t="s">
        <v>44</v>
      </c>
      <c r="E32" s="217"/>
      <c r="F32" s="218"/>
    </row>
    <row r="33" spans="2:6" ht="15" customHeight="1" thickBot="1">
      <c r="B33" s="16"/>
      <c r="C33" s="235"/>
      <c r="D33" s="246" t="s">
        <v>149</v>
      </c>
      <c r="E33" s="247"/>
      <c r="F33" s="248"/>
    </row>
    <row r="34" spans="2:6" ht="13.5">
      <c r="B34" s="16"/>
      <c r="C34" s="16"/>
      <c r="D34" s="47"/>
      <c r="E34" s="16"/>
      <c r="F34" s="16"/>
    </row>
    <row r="35" spans="2:6" ht="13.5">
      <c r="B35" s="16"/>
      <c r="C35" s="16"/>
      <c r="D35" s="47"/>
      <c r="E35" s="16"/>
      <c r="F35" s="121" t="s">
        <v>198</v>
      </c>
    </row>
    <row r="36" spans="2:6" ht="13.5">
      <c r="B36" s="16"/>
      <c r="C36" s="16"/>
      <c r="D36" s="47"/>
      <c r="E36" s="16"/>
      <c r="F36" s="16"/>
    </row>
    <row r="37" spans="2:6" ht="13.5">
      <c r="B37" s="16"/>
      <c r="C37" s="16"/>
      <c r="D37" s="47"/>
      <c r="E37" s="16"/>
      <c r="F37" s="16"/>
    </row>
    <row r="38" spans="2:6" ht="13.5">
      <c r="B38" s="16"/>
      <c r="C38" s="16"/>
      <c r="D38" s="47"/>
      <c r="E38" s="16"/>
      <c r="F38" s="16"/>
    </row>
    <row r="39" spans="2:6" ht="13.5">
      <c r="B39" s="16"/>
      <c r="C39" s="16"/>
      <c r="D39" s="47"/>
      <c r="E39" s="16"/>
      <c r="F39" s="16"/>
    </row>
    <row r="40" spans="2:6" ht="13.5">
      <c r="B40" s="16"/>
      <c r="C40" s="16"/>
      <c r="D40" s="47"/>
      <c r="E40" s="16"/>
      <c r="F40" s="16"/>
    </row>
    <row r="41" spans="2:6" ht="13.5">
      <c r="B41" s="16"/>
      <c r="C41" s="16"/>
      <c r="D41" s="47"/>
      <c r="E41" s="16"/>
      <c r="F41" s="16"/>
    </row>
    <row r="42" spans="2:6" ht="13.5">
      <c r="B42" s="16"/>
      <c r="C42" s="16"/>
      <c r="D42" s="47"/>
      <c r="E42" s="16"/>
      <c r="F42" s="16"/>
    </row>
    <row r="43" spans="2:6" ht="13.5">
      <c r="B43" s="16"/>
      <c r="C43" s="16"/>
      <c r="D43" s="47"/>
      <c r="E43" s="16"/>
      <c r="F43" s="16"/>
    </row>
    <row r="44" spans="2:6" ht="13.5">
      <c r="B44" s="16"/>
      <c r="C44" s="16"/>
      <c r="D44" s="47"/>
      <c r="E44" s="16"/>
      <c r="F44" s="16"/>
    </row>
    <row r="45" spans="2:6" ht="13.5">
      <c r="B45" s="16"/>
      <c r="C45" s="16"/>
      <c r="D45" s="47"/>
      <c r="E45" s="16"/>
      <c r="F45" s="16"/>
    </row>
    <row r="46" spans="2:6" ht="13.5">
      <c r="B46" s="16"/>
      <c r="C46" s="16"/>
      <c r="D46" s="47"/>
      <c r="E46" s="16"/>
      <c r="F46" s="16"/>
    </row>
    <row r="47" spans="2:6" ht="13.5">
      <c r="B47" s="16"/>
      <c r="C47" s="16"/>
      <c r="D47" s="47"/>
      <c r="E47" s="16"/>
      <c r="F47" s="16"/>
    </row>
    <row r="48" spans="2:6" ht="13.5">
      <c r="B48" s="16"/>
      <c r="C48" s="16"/>
      <c r="D48" s="47"/>
      <c r="E48" s="16"/>
      <c r="F48" s="16"/>
    </row>
    <row r="49" spans="2:6" ht="13.5">
      <c r="B49" s="16"/>
      <c r="C49" s="16"/>
      <c r="D49" s="47"/>
      <c r="E49" s="16"/>
      <c r="F49" s="16"/>
    </row>
    <row r="50" spans="2:6" ht="13.5">
      <c r="B50" s="16"/>
      <c r="C50" s="16"/>
      <c r="D50" s="47"/>
      <c r="E50" s="16"/>
      <c r="F50" s="16"/>
    </row>
    <row r="51" spans="2:6" ht="13.5">
      <c r="B51" s="16"/>
      <c r="C51" s="16"/>
      <c r="D51" s="47"/>
      <c r="E51" s="16"/>
      <c r="F51" s="16"/>
    </row>
    <row r="52" spans="2:6" ht="13.5" hidden="1">
      <c r="B52" s="16"/>
      <c r="C52" s="16"/>
      <c r="D52" s="47"/>
      <c r="E52" s="16"/>
      <c r="F52" s="16"/>
    </row>
    <row r="53" spans="2:6" ht="13.5" hidden="1">
      <c r="B53" s="16"/>
      <c r="C53" s="16"/>
      <c r="D53" s="47"/>
      <c r="E53" s="16"/>
      <c r="F53" s="16"/>
    </row>
    <row r="54" spans="2:6" ht="13.5">
      <c r="B54" s="16"/>
      <c r="C54" s="16"/>
      <c r="D54" s="47"/>
      <c r="E54" s="16"/>
      <c r="F54" s="16"/>
    </row>
    <row r="55" spans="2:6" ht="13.5">
      <c r="B55" s="16"/>
      <c r="C55" s="16"/>
      <c r="D55" s="47"/>
      <c r="E55" s="16"/>
      <c r="F55" s="16"/>
    </row>
    <row r="56" spans="2:6" ht="13.5">
      <c r="B56" s="16"/>
      <c r="C56" s="16"/>
      <c r="D56" s="47"/>
      <c r="E56" s="16"/>
      <c r="F56" s="16"/>
    </row>
    <row r="57" spans="2:6" ht="13.5">
      <c r="B57" s="16"/>
      <c r="C57" s="16"/>
      <c r="D57" s="47"/>
      <c r="E57" s="16"/>
      <c r="F57" s="16"/>
    </row>
    <row r="58" spans="2:6" ht="13.5">
      <c r="B58" s="16"/>
      <c r="C58" s="16"/>
      <c r="D58" s="47"/>
      <c r="E58" s="16"/>
      <c r="F58" s="16"/>
    </row>
    <row r="59" spans="2:6" ht="17.25">
      <c r="B59" s="16"/>
      <c r="C59" s="16"/>
      <c r="D59" s="117" t="s">
        <v>199</v>
      </c>
      <c r="E59" s="16"/>
      <c r="F59" s="16"/>
    </row>
    <row r="60" spans="2:6" ht="16.5" customHeight="1">
      <c r="B60" s="16" t="s">
        <v>63</v>
      </c>
      <c r="C60" s="16"/>
      <c r="D60" s="19"/>
      <c r="E60" s="16"/>
      <c r="F60" s="121"/>
    </row>
    <row r="61" spans="2:6" ht="13.5">
      <c r="B61" s="16"/>
      <c r="C61" s="16" t="s">
        <v>114</v>
      </c>
      <c r="D61" s="19"/>
      <c r="E61" s="16"/>
      <c r="F61" s="16"/>
    </row>
    <row r="62" spans="2:6" ht="13.5">
      <c r="B62" s="16" t="s">
        <v>115</v>
      </c>
      <c r="C62" s="16"/>
      <c r="D62" s="16"/>
      <c r="E62" s="16"/>
      <c r="F62" s="16"/>
    </row>
    <row r="63" spans="2:6" ht="14.25" thickBot="1">
      <c r="B63" s="16"/>
      <c r="C63" s="16" t="s">
        <v>64</v>
      </c>
      <c r="D63" s="16"/>
      <c r="E63" s="16"/>
      <c r="F63" s="122"/>
    </row>
    <row r="64" spans="2:11" ht="14.25" thickBot="1">
      <c r="B64" s="16"/>
      <c r="C64" s="20" t="s">
        <v>45</v>
      </c>
      <c r="D64" s="21" t="s">
        <v>46</v>
      </c>
      <c r="E64" s="74" t="s">
        <v>47</v>
      </c>
      <c r="F64" s="49"/>
      <c r="H64" s="3"/>
      <c r="I64" s="200"/>
      <c r="J64" s="200"/>
      <c r="K64" s="200"/>
    </row>
    <row r="65" spans="2:11" ht="13.5">
      <c r="B65" s="16"/>
      <c r="C65" s="18">
        <v>1</v>
      </c>
      <c r="D65" s="25" t="s">
        <v>48</v>
      </c>
      <c r="E65" s="75"/>
      <c r="F65" s="16"/>
      <c r="H65" s="1">
        <v>1</v>
      </c>
      <c r="I65" s="195" t="s">
        <v>48</v>
      </c>
      <c r="J65" s="195"/>
      <c r="K65" s="195"/>
    </row>
    <row r="66" spans="2:11" ht="13.5">
      <c r="B66" s="16"/>
      <c r="C66" s="17">
        <v>2</v>
      </c>
      <c r="D66" s="26" t="s">
        <v>49</v>
      </c>
      <c r="E66" s="76"/>
      <c r="F66" s="16"/>
      <c r="H66" s="1">
        <v>2</v>
      </c>
      <c r="I66" s="195" t="s">
        <v>49</v>
      </c>
      <c r="J66" s="195"/>
      <c r="K66" s="195"/>
    </row>
    <row r="67" spans="2:11" ht="13.5">
      <c r="B67" s="16"/>
      <c r="C67" s="17">
        <v>3</v>
      </c>
      <c r="D67" s="26" t="s">
        <v>50</v>
      </c>
      <c r="E67" s="76"/>
      <c r="F67" s="16"/>
      <c r="H67" s="1">
        <v>3</v>
      </c>
      <c r="I67" s="196" t="s">
        <v>50</v>
      </c>
      <c r="J67" s="197"/>
      <c r="K67" s="198"/>
    </row>
    <row r="68" spans="2:11" ht="13.5">
      <c r="B68" s="16"/>
      <c r="C68" s="17">
        <v>4</v>
      </c>
      <c r="D68" s="26" t="s">
        <v>51</v>
      </c>
      <c r="E68" s="76"/>
      <c r="F68" s="16"/>
      <c r="H68" s="1">
        <v>4</v>
      </c>
      <c r="I68" s="196" t="s">
        <v>51</v>
      </c>
      <c r="J68" s="197"/>
      <c r="K68" s="198"/>
    </row>
    <row r="69" spans="2:11" ht="13.5">
      <c r="B69" s="16"/>
      <c r="C69" s="17">
        <v>5</v>
      </c>
      <c r="D69" s="26" t="s">
        <v>52</v>
      </c>
      <c r="E69" s="76"/>
      <c r="F69" s="16"/>
      <c r="H69" s="1">
        <v>5</v>
      </c>
      <c r="I69" s="196" t="s">
        <v>52</v>
      </c>
      <c r="J69" s="197"/>
      <c r="K69" s="198"/>
    </row>
    <row r="70" spans="2:11" ht="13.5">
      <c r="B70" s="16"/>
      <c r="C70" s="17">
        <v>6</v>
      </c>
      <c r="D70" s="26" t="s">
        <v>53</v>
      </c>
      <c r="E70" s="76"/>
      <c r="F70" s="16"/>
      <c r="H70" s="1">
        <v>6</v>
      </c>
      <c r="I70" s="196" t="s">
        <v>53</v>
      </c>
      <c r="J70" s="197"/>
      <c r="K70" s="198"/>
    </row>
    <row r="71" spans="2:11" ht="13.5">
      <c r="B71" s="16"/>
      <c r="C71" s="17">
        <v>7</v>
      </c>
      <c r="D71" s="26" t="s">
        <v>54</v>
      </c>
      <c r="E71" s="76"/>
      <c r="F71" s="16"/>
      <c r="H71" s="1">
        <v>7</v>
      </c>
      <c r="I71" s="196" t="s">
        <v>54</v>
      </c>
      <c r="J71" s="197"/>
      <c r="K71" s="198"/>
    </row>
    <row r="72" spans="2:11" ht="13.5">
      <c r="B72" s="16"/>
      <c r="C72" s="17">
        <v>8</v>
      </c>
      <c r="D72" s="26" t="s">
        <v>55</v>
      </c>
      <c r="E72" s="76"/>
      <c r="F72" s="16"/>
      <c r="H72" s="1">
        <v>8</v>
      </c>
      <c r="I72" s="196" t="s">
        <v>55</v>
      </c>
      <c r="J72" s="197"/>
      <c r="K72" s="198"/>
    </row>
    <row r="73" spans="2:11" ht="13.5">
      <c r="B73" s="16"/>
      <c r="C73" s="17">
        <v>12</v>
      </c>
      <c r="D73" s="26" t="s">
        <v>56</v>
      </c>
      <c r="E73" s="76"/>
      <c r="F73" s="16"/>
      <c r="H73" s="1">
        <v>12</v>
      </c>
      <c r="I73" s="196" t="s">
        <v>56</v>
      </c>
      <c r="J73" s="197"/>
      <c r="K73" s="198"/>
    </row>
    <row r="74" spans="2:11" ht="13.5">
      <c r="B74" s="16"/>
      <c r="C74" s="17">
        <v>13</v>
      </c>
      <c r="D74" s="26" t="s">
        <v>57</v>
      </c>
      <c r="E74" s="76"/>
      <c r="F74" s="16"/>
      <c r="H74" s="1">
        <v>13</v>
      </c>
      <c r="I74" s="196" t="s">
        <v>57</v>
      </c>
      <c r="J74" s="197"/>
      <c r="K74" s="198"/>
    </row>
    <row r="75" spans="2:11" ht="13.5">
      <c r="B75" s="16"/>
      <c r="C75" s="17">
        <v>14</v>
      </c>
      <c r="D75" s="26" t="s">
        <v>58</v>
      </c>
      <c r="E75" s="76"/>
      <c r="F75" s="16"/>
      <c r="H75" s="1">
        <v>14</v>
      </c>
      <c r="I75" s="196" t="s">
        <v>58</v>
      </c>
      <c r="J75" s="197"/>
      <c r="K75" s="198"/>
    </row>
    <row r="76" spans="2:11" ht="13.5">
      <c r="B76" s="16"/>
      <c r="C76" s="17">
        <v>15</v>
      </c>
      <c r="D76" s="26" t="s">
        <v>59</v>
      </c>
      <c r="E76" s="76"/>
      <c r="F76" s="16"/>
      <c r="H76" s="1">
        <v>15</v>
      </c>
      <c r="I76" s="196" t="s">
        <v>59</v>
      </c>
      <c r="J76" s="197"/>
      <c r="K76" s="198"/>
    </row>
    <row r="77" spans="2:11" ht="13.5">
      <c r="B77" s="16"/>
      <c r="C77" s="17">
        <v>21</v>
      </c>
      <c r="D77" s="26" t="s">
        <v>60</v>
      </c>
      <c r="E77" s="76"/>
      <c r="F77" s="16"/>
      <c r="H77" s="85">
        <v>21</v>
      </c>
      <c r="I77" s="196" t="s">
        <v>60</v>
      </c>
      <c r="J77" s="197"/>
      <c r="K77" s="198"/>
    </row>
    <row r="78" spans="2:11" ht="13.5">
      <c r="B78" s="16"/>
      <c r="C78" s="17">
        <v>22</v>
      </c>
      <c r="D78" s="26" t="s">
        <v>61</v>
      </c>
      <c r="E78" s="76"/>
      <c r="F78" s="16"/>
      <c r="H78" s="85">
        <v>22</v>
      </c>
      <c r="I78" s="196" t="s">
        <v>61</v>
      </c>
      <c r="J78" s="197"/>
      <c r="K78" s="198"/>
    </row>
    <row r="79" spans="2:11" ht="13.5">
      <c r="B79" s="16"/>
      <c r="C79" s="17">
        <v>23</v>
      </c>
      <c r="D79" s="26" t="s">
        <v>62</v>
      </c>
      <c r="E79" s="76"/>
      <c r="F79" s="16"/>
      <c r="H79" s="85">
        <v>23</v>
      </c>
      <c r="I79" s="196" t="s">
        <v>62</v>
      </c>
      <c r="J79" s="197"/>
      <c r="K79" s="198"/>
    </row>
    <row r="80" spans="2:11" ht="14.25" thickBot="1">
      <c r="B80" s="16"/>
      <c r="C80" s="22">
        <v>99</v>
      </c>
      <c r="D80" s="27" t="s">
        <v>44</v>
      </c>
      <c r="E80" s="77"/>
      <c r="F80" s="16"/>
      <c r="H80" s="85">
        <v>99</v>
      </c>
      <c r="I80" s="196" t="s">
        <v>44</v>
      </c>
      <c r="J80" s="197"/>
      <c r="K80" s="198"/>
    </row>
    <row r="81" spans="2:6" ht="13.5" customHeight="1">
      <c r="B81" s="16"/>
      <c r="C81" s="23"/>
      <c r="D81" s="204" t="s">
        <v>174</v>
      </c>
      <c r="E81" s="204"/>
      <c r="F81" s="204"/>
    </row>
    <row r="82" spans="2:6" ht="13.5" customHeight="1">
      <c r="B82" s="16"/>
      <c r="C82" s="16"/>
      <c r="D82" s="242" t="s">
        <v>175</v>
      </c>
      <c r="E82" s="242"/>
      <c r="F82" s="242"/>
    </row>
    <row r="83" spans="2:6" ht="13.5">
      <c r="B83" s="16"/>
      <c r="C83" s="16"/>
      <c r="D83" s="24"/>
      <c r="E83" s="24"/>
      <c r="F83" s="16"/>
    </row>
    <row r="84" spans="2:6" ht="14.25" thickBot="1">
      <c r="B84" s="16"/>
      <c r="C84" s="16" t="s">
        <v>65</v>
      </c>
      <c r="D84" s="16"/>
      <c r="E84" s="16"/>
      <c r="F84" s="16"/>
    </row>
    <row r="85" spans="2:6" ht="14.25" thickBot="1">
      <c r="B85" s="16"/>
      <c r="C85" s="14" t="s">
        <v>45</v>
      </c>
      <c r="D85" s="15" t="s">
        <v>66</v>
      </c>
      <c r="E85" s="16"/>
      <c r="F85" s="16"/>
    </row>
    <row r="86" spans="2:11" ht="13.5">
      <c r="B86" s="16"/>
      <c r="C86" s="18">
        <v>1</v>
      </c>
      <c r="D86" s="25" t="s">
        <v>116</v>
      </c>
      <c r="E86" s="16"/>
      <c r="F86" s="16"/>
      <c r="H86" s="1">
        <v>1</v>
      </c>
      <c r="I86" s="195" t="s">
        <v>183</v>
      </c>
      <c r="J86" s="195"/>
      <c r="K86" s="195"/>
    </row>
    <row r="87" spans="2:11" ht="13.5">
      <c r="B87" s="16"/>
      <c r="C87" s="17">
        <v>2</v>
      </c>
      <c r="D87" s="26" t="s">
        <v>117</v>
      </c>
      <c r="E87" s="16"/>
      <c r="F87" s="16"/>
      <c r="H87" s="1">
        <v>2</v>
      </c>
      <c r="I87" s="195" t="s">
        <v>184</v>
      </c>
      <c r="J87" s="195"/>
      <c r="K87" s="195"/>
    </row>
    <row r="88" spans="2:11" ht="13.5">
      <c r="B88" s="16"/>
      <c r="C88" s="17">
        <v>3</v>
      </c>
      <c r="D88" s="26" t="s">
        <v>118</v>
      </c>
      <c r="E88" s="16"/>
      <c r="F88" s="16"/>
      <c r="H88" s="1">
        <v>3</v>
      </c>
      <c r="I88" s="196" t="s">
        <v>185</v>
      </c>
      <c r="J88" s="197"/>
      <c r="K88" s="198"/>
    </row>
    <row r="89" spans="2:11" ht="13.5">
      <c r="B89" s="16"/>
      <c r="C89" s="17">
        <v>4</v>
      </c>
      <c r="D89" s="26" t="s">
        <v>119</v>
      </c>
      <c r="E89" s="16"/>
      <c r="F89" s="16"/>
      <c r="H89" s="1">
        <v>4</v>
      </c>
      <c r="I89" s="196" t="s">
        <v>186</v>
      </c>
      <c r="J89" s="197"/>
      <c r="K89" s="198"/>
    </row>
    <row r="90" spans="2:11" ht="13.5">
      <c r="B90" s="16"/>
      <c r="C90" s="17">
        <v>5</v>
      </c>
      <c r="D90" s="26" t="s">
        <v>120</v>
      </c>
      <c r="E90" s="16"/>
      <c r="F90" s="16"/>
      <c r="H90" s="1">
        <v>5</v>
      </c>
      <c r="I90" s="196" t="s">
        <v>187</v>
      </c>
      <c r="J90" s="197"/>
      <c r="K90" s="198"/>
    </row>
    <row r="91" spans="2:11" ht="13.5">
      <c r="B91" s="16"/>
      <c r="C91" s="17">
        <v>6</v>
      </c>
      <c r="D91" s="26" t="s">
        <v>121</v>
      </c>
      <c r="E91" s="16"/>
      <c r="F91" s="16"/>
      <c r="H91" s="1">
        <v>6</v>
      </c>
      <c r="I91" s="196" t="s">
        <v>188</v>
      </c>
      <c r="J91" s="197"/>
      <c r="K91" s="198"/>
    </row>
    <row r="92" spans="2:11" ht="13.5">
      <c r="B92" s="16"/>
      <c r="C92" s="17">
        <v>7</v>
      </c>
      <c r="D92" s="26" t="s">
        <v>122</v>
      </c>
      <c r="E92" s="16"/>
      <c r="F92" s="16"/>
      <c r="H92" s="1">
        <v>7</v>
      </c>
      <c r="I92" s="196" t="s">
        <v>189</v>
      </c>
      <c r="J92" s="197"/>
      <c r="K92" s="198"/>
    </row>
    <row r="93" spans="2:11" ht="13.5">
      <c r="B93" s="16"/>
      <c r="C93" s="202">
        <v>99</v>
      </c>
      <c r="D93" s="26" t="s">
        <v>67</v>
      </c>
      <c r="E93" s="16"/>
      <c r="F93" s="16"/>
      <c r="H93" s="1">
        <v>99</v>
      </c>
      <c r="I93" s="196" t="s">
        <v>179</v>
      </c>
      <c r="J93" s="197"/>
      <c r="K93" s="198"/>
    </row>
    <row r="94" spans="2:6" ht="14.25" thickBot="1">
      <c r="B94" s="16"/>
      <c r="C94" s="203"/>
      <c r="D94" s="27" t="s">
        <v>126</v>
      </c>
      <c r="E94" s="16"/>
      <c r="F94" s="16"/>
    </row>
    <row r="95" spans="2:6" ht="13.5">
      <c r="B95" s="16"/>
      <c r="C95" s="16"/>
      <c r="D95" s="16"/>
      <c r="E95" s="16"/>
      <c r="F95" s="16"/>
    </row>
    <row r="96" spans="2:6" ht="13.5">
      <c r="B96" s="16"/>
      <c r="C96" s="16"/>
      <c r="D96" s="16"/>
      <c r="E96" s="16"/>
      <c r="F96" s="16"/>
    </row>
    <row r="97" spans="2:6" ht="14.25" thickBot="1">
      <c r="B97" s="16"/>
      <c r="C97" s="211" t="s">
        <v>68</v>
      </c>
      <c r="D97" s="211"/>
      <c r="E97" s="16"/>
      <c r="F97" s="16"/>
    </row>
    <row r="98" spans="2:6" ht="14.25" thickBot="1">
      <c r="B98" s="16"/>
      <c r="C98" s="28" t="s">
        <v>45</v>
      </c>
      <c r="D98" s="21" t="s">
        <v>69</v>
      </c>
      <c r="E98" s="16"/>
      <c r="F98" s="16"/>
    </row>
    <row r="99" spans="2:11" ht="13.5">
      <c r="B99" s="16"/>
      <c r="C99" s="29">
        <v>1</v>
      </c>
      <c r="D99" s="30" t="s">
        <v>70</v>
      </c>
      <c r="E99" s="16"/>
      <c r="F99" s="16"/>
      <c r="H99" s="1">
        <v>1</v>
      </c>
      <c r="I99" s="195" t="s">
        <v>70</v>
      </c>
      <c r="J99" s="195"/>
      <c r="K99" s="195"/>
    </row>
    <row r="100" spans="2:11" ht="13.5">
      <c r="B100" s="16"/>
      <c r="C100" s="213">
        <v>5</v>
      </c>
      <c r="D100" s="31" t="s">
        <v>71</v>
      </c>
      <c r="E100" s="16"/>
      <c r="F100" s="16"/>
      <c r="H100" s="1">
        <v>5</v>
      </c>
      <c r="I100" s="195" t="s">
        <v>71</v>
      </c>
      <c r="J100" s="195"/>
      <c r="K100" s="195"/>
    </row>
    <row r="101" spans="2:11" ht="13.5">
      <c r="B101" s="16"/>
      <c r="C101" s="214"/>
      <c r="D101" s="32" t="s">
        <v>72</v>
      </c>
      <c r="E101" s="16"/>
      <c r="F101" s="16"/>
      <c r="H101" s="1">
        <v>6</v>
      </c>
      <c r="I101" s="196" t="s">
        <v>75</v>
      </c>
      <c r="J101" s="197"/>
      <c r="K101" s="198"/>
    </row>
    <row r="102" spans="2:11" ht="13.5">
      <c r="B102" s="16"/>
      <c r="C102" s="213">
        <v>6</v>
      </c>
      <c r="D102" s="31" t="s">
        <v>75</v>
      </c>
      <c r="E102" s="16"/>
      <c r="F102" s="16"/>
      <c r="H102" s="1">
        <v>7</v>
      </c>
      <c r="I102" s="196" t="s">
        <v>78</v>
      </c>
      <c r="J102" s="197"/>
      <c r="K102" s="198"/>
    </row>
    <row r="103" spans="2:11" ht="13.5">
      <c r="B103" s="16"/>
      <c r="C103" s="214"/>
      <c r="D103" s="32" t="s">
        <v>76</v>
      </c>
      <c r="E103" s="16"/>
      <c r="F103" s="16"/>
      <c r="H103" s="1">
        <v>11</v>
      </c>
      <c r="I103" s="196" t="s">
        <v>81</v>
      </c>
      <c r="J103" s="197"/>
      <c r="K103" s="198"/>
    </row>
    <row r="104" spans="2:11" ht="13.5">
      <c r="B104" s="16"/>
      <c r="C104" s="213">
        <v>7</v>
      </c>
      <c r="D104" s="33" t="s">
        <v>78</v>
      </c>
      <c r="E104" s="16"/>
      <c r="F104" s="16"/>
      <c r="H104" s="1">
        <v>21</v>
      </c>
      <c r="I104" s="196" t="s">
        <v>180</v>
      </c>
      <c r="J104" s="197"/>
      <c r="K104" s="198"/>
    </row>
    <row r="105" spans="2:11" ht="13.5">
      <c r="B105" s="16"/>
      <c r="C105" s="214"/>
      <c r="D105" s="25" t="s">
        <v>79</v>
      </c>
      <c r="E105" s="16"/>
      <c r="F105" s="16"/>
      <c r="H105" s="1">
        <v>31</v>
      </c>
      <c r="I105" s="196" t="s">
        <v>181</v>
      </c>
      <c r="J105" s="197"/>
      <c r="K105" s="198"/>
    </row>
    <row r="106" spans="2:11" ht="13.5">
      <c r="B106" s="16"/>
      <c r="C106" s="213">
        <v>11</v>
      </c>
      <c r="D106" s="31" t="s">
        <v>81</v>
      </c>
      <c r="E106" s="16"/>
      <c r="F106" s="16"/>
      <c r="H106" s="1">
        <v>41</v>
      </c>
      <c r="I106" s="196" t="s">
        <v>182</v>
      </c>
      <c r="J106" s="197"/>
      <c r="K106" s="198"/>
    </row>
    <row r="107" spans="2:11" ht="13.5">
      <c r="B107" s="16"/>
      <c r="C107" s="214"/>
      <c r="D107" s="32" t="s">
        <v>79</v>
      </c>
      <c r="E107" s="16"/>
      <c r="F107" s="16"/>
      <c r="H107" s="85">
        <v>51</v>
      </c>
      <c r="I107" s="195" t="s">
        <v>73</v>
      </c>
      <c r="J107" s="195"/>
      <c r="K107" s="195"/>
    </row>
    <row r="108" spans="2:11" ht="13.5">
      <c r="B108" s="16"/>
      <c r="C108" s="34">
        <v>21</v>
      </c>
      <c r="D108" s="26" t="s">
        <v>135</v>
      </c>
      <c r="E108" s="47" t="s">
        <v>131</v>
      </c>
      <c r="F108" s="47"/>
      <c r="H108" s="85">
        <v>61</v>
      </c>
      <c r="I108" s="195" t="s">
        <v>77</v>
      </c>
      <c r="J108" s="195"/>
      <c r="K108" s="195"/>
    </row>
    <row r="109" spans="2:11" ht="13.5">
      <c r="B109" s="16"/>
      <c r="C109" s="35">
        <v>31</v>
      </c>
      <c r="D109" s="26" t="s">
        <v>136</v>
      </c>
      <c r="E109" s="47" t="s">
        <v>132</v>
      </c>
      <c r="F109" s="47"/>
      <c r="H109" s="85">
        <v>71</v>
      </c>
      <c r="I109" s="195" t="s">
        <v>80</v>
      </c>
      <c r="J109" s="195"/>
      <c r="K109" s="195"/>
    </row>
    <row r="110" spans="2:11" ht="13.5">
      <c r="B110" s="16"/>
      <c r="C110" s="35">
        <v>41</v>
      </c>
      <c r="D110" s="26" t="s">
        <v>137</v>
      </c>
      <c r="E110" s="16"/>
      <c r="F110" s="16"/>
      <c r="H110" s="85">
        <v>81</v>
      </c>
      <c r="I110" s="195" t="s">
        <v>138</v>
      </c>
      <c r="J110" s="195"/>
      <c r="K110" s="195"/>
    </row>
    <row r="111" spans="2:11" ht="13.5">
      <c r="B111" s="16"/>
      <c r="C111" s="215">
        <v>51</v>
      </c>
      <c r="D111" s="26" t="s">
        <v>73</v>
      </c>
      <c r="E111" s="16"/>
      <c r="F111" s="16"/>
      <c r="H111" s="85">
        <v>99</v>
      </c>
      <c r="I111" s="195" t="s">
        <v>82</v>
      </c>
      <c r="J111" s="195"/>
      <c r="K111" s="195"/>
    </row>
    <row r="112" spans="2:6" ht="13.5">
      <c r="B112" s="16"/>
      <c r="C112" s="215"/>
      <c r="D112" s="26" t="s">
        <v>74</v>
      </c>
      <c r="E112" s="16"/>
      <c r="F112" s="16"/>
    </row>
    <row r="113" spans="2:6" ht="13.5">
      <c r="B113" s="16"/>
      <c r="C113" s="35">
        <v>61</v>
      </c>
      <c r="D113" s="36" t="s">
        <v>77</v>
      </c>
      <c r="E113" s="16"/>
      <c r="F113" s="16"/>
    </row>
    <row r="114" spans="2:6" ht="13.5">
      <c r="B114" s="16"/>
      <c r="C114" s="35">
        <v>71</v>
      </c>
      <c r="D114" s="36" t="s">
        <v>80</v>
      </c>
      <c r="E114" s="16"/>
      <c r="F114" s="16"/>
    </row>
    <row r="115" spans="2:6" ht="13.5">
      <c r="B115" s="16"/>
      <c r="C115" s="35">
        <v>81</v>
      </c>
      <c r="D115" s="36" t="s">
        <v>138</v>
      </c>
      <c r="E115" s="47" t="s">
        <v>133</v>
      </c>
      <c r="F115" s="16"/>
    </row>
    <row r="116" spans="2:6" ht="14.25" thickBot="1">
      <c r="B116" s="16"/>
      <c r="C116" s="37">
        <v>99</v>
      </c>
      <c r="D116" s="38" t="s">
        <v>82</v>
      </c>
      <c r="E116" s="16"/>
      <c r="F116" s="16"/>
    </row>
    <row r="117" spans="2:6" ht="20.25" customHeight="1">
      <c r="B117" s="16"/>
      <c r="C117" s="118"/>
      <c r="D117" s="119"/>
      <c r="E117" s="16"/>
      <c r="F117" s="122" t="s">
        <v>200</v>
      </c>
    </row>
    <row r="118" spans="2:6" ht="17.25">
      <c r="B118" s="16"/>
      <c r="C118" s="16"/>
      <c r="D118" s="117" t="s">
        <v>201</v>
      </c>
      <c r="E118" s="16"/>
      <c r="F118" s="16"/>
    </row>
    <row r="119" spans="2:6" ht="13.5">
      <c r="B119" s="212" t="s">
        <v>110</v>
      </c>
      <c r="C119" s="212"/>
      <c r="D119" s="16"/>
      <c r="E119" s="16"/>
      <c r="F119" s="16"/>
    </row>
    <row r="120" spans="2:6" ht="14.25" thickBot="1">
      <c r="B120" s="212" t="s">
        <v>127</v>
      </c>
      <c r="C120" s="212"/>
      <c r="D120" s="212"/>
      <c r="E120" s="212"/>
      <c r="F120" s="212"/>
    </row>
    <row r="121" spans="2:6" ht="14.25" thickBot="1">
      <c r="B121" s="39"/>
      <c r="C121" s="40" t="s">
        <v>45</v>
      </c>
      <c r="D121" s="78" t="s">
        <v>83</v>
      </c>
      <c r="E121" s="15" t="s">
        <v>84</v>
      </c>
      <c r="F121" s="122"/>
    </row>
    <row r="122" spans="2:11" ht="13.5">
      <c r="B122" s="221" t="s">
        <v>128</v>
      </c>
      <c r="C122" s="41">
        <v>11</v>
      </c>
      <c r="D122" s="61" t="s">
        <v>85</v>
      </c>
      <c r="E122" s="222"/>
      <c r="F122" s="16"/>
      <c r="H122" s="42">
        <v>11</v>
      </c>
      <c r="I122" s="195" t="s">
        <v>85</v>
      </c>
      <c r="J122" s="195"/>
      <c r="K122" s="195"/>
    </row>
    <row r="123" spans="2:11" ht="13.5">
      <c r="B123" s="202"/>
      <c r="C123" s="42">
        <v>12</v>
      </c>
      <c r="D123" s="26" t="s">
        <v>86</v>
      </c>
      <c r="E123" s="223"/>
      <c r="F123" s="16"/>
      <c r="H123" s="42">
        <v>12</v>
      </c>
      <c r="I123" s="195" t="s">
        <v>86</v>
      </c>
      <c r="J123" s="195"/>
      <c r="K123" s="195"/>
    </row>
    <row r="124" spans="2:11" ht="13.5">
      <c r="B124" s="202"/>
      <c r="C124" s="42">
        <v>13</v>
      </c>
      <c r="D124" s="26" t="s">
        <v>87</v>
      </c>
      <c r="E124" s="223"/>
      <c r="F124" s="16"/>
      <c r="H124" s="42">
        <v>13</v>
      </c>
      <c r="I124" s="195" t="s">
        <v>87</v>
      </c>
      <c r="J124" s="195"/>
      <c r="K124" s="195"/>
    </row>
    <row r="125" spans="2:11" ht="13.5">
      <c r="B125" s="202"/>
      <c r="C125" s="42">
        <v>14</v>
      </c>
      <c r="D125" s="26" t="s">
        <v>88</v>
      </c>
      <c r="E125" s="223"/>
      <c r="F125" s="16"/>
      <c r="H125" s="42">
        <v>14</v>
      </c>
      <c r="I125" s="195" t="s">
        <v>88</v>
      </c>
      <c r="J125" s="195"/>
      <c r="K125" s="195"/>
    </row>
    <row r="126" spans="2:11" ht="13.5">
      <c r="B126" s="202"/>
      <c r="C126" s="42">
        <v>15</v>
      </c>
      <c r="D126" s="26" t="s">
        <v>89</v>
      </c>
      <c r="E126" s="223"/>
      <c r="F126" s="16"/>
      <c r="H126" s="42">
        <v>15</v>
      </c>
      <c r="I126" s="195" t="s">
        <v>89</v>
      </c>
      <c r="J126" s="195"/>
      <c r="K126" s="195"/>
    </row>
    <row r="127" spans="2:11" ht="14.25" thickBot="1">
      <c r="B127" s="203"/>
      <c r="C127" s="43">
        <v>16</v>
      </c>
      <c r="D127" s="27" t="s">
        <v>90</v>
      </c>
      <c r="E127" s="224"/>
      <c r="F127" s="16"/>
      <c r="H127" s="42">
        <v>16</v>
      </c>
      <c r="I127" s="195" t="s">
        <v>90</v>
      </c>
      <c r="J127" s="195"/>
      <c r="K127" s="195"/>
    </row>
    <row r="128" spans="2:11" ht="13.5">
      <c r="B128" s="230" t="s">
        <v>111</v>
      </c>
      <c r="C128" s="41">
        <v>21</v>
      </c>
      <c r="D128" s="61" t="s">
        <v>91</v>
      </c>
      <c r="E128" s="227" t="s">
        <v>95</v>
      </c>
      <c r="F128" s="16"/>
      <c r="H128" s="42">
        <v>21</v>
      </c>
      <c r="I128" s="195" t="s">
        <v>91</v>
      </c>
      <c r="J128" s="195"/>
      <c r="K128" s="195"/>
    </row>
    <row r="129" spans="2:11" ht="13.5">
      <c r="B129" s="231"/>
      <c r="C129" s="42">
        <v>22</v>
      </c>
      <c r="D129" s="26" t="s">
        <v>92</v>
      </c>
      <c r="E129" s="228"/>
      <c r="F129" s="16"/>
      <c r="H129" s="42">
        <v>22</v>
      </c>
      <c r="I129" s="195" t="s">
        <v>92</v>
      </c>
      <c r="J129" s="195"/>
      <c r="K129" s="195"/>
    </row>
    <row r="130" spans="2:11" ht="13.5">
      <c r="B130" s="231"/>
      <c r="C130" s="42">
        <v>23</v>
      </c>
      <c r="D130" s="26" t="s">
        <v>93</v>
      </c>
      <c r="E130" s="228"/>
      <c r="F130" s="16"/>
      <c r="H130" s="42">
        <v>23</v>
      </c>
      <c r="I130" s="195" t="s">
        <v>93</v>
      </c>
      <c r="J130" s="195"/>
      <c r="K130" s="195"/>
    </row>
    <row r="131" spans="2:11" ht="13.5">
      <c r="B131" s="232"/>
      <c r="C131" s="42">
        <v>24</v>
      </c>
      <c r="D131" s="26" t="s">
        <v>94</v>
      </c>
      <c r="E131" s="234"/>
      <c r="F131" s="16"/>
      <c r="H131" s="42">
        <v>24</v>
      </c>
      <c r="I131" s="195" t="s">
        <v>94</v>
      </c>
      <c r="J131" s="195"/>
      <c r="K131" s="195"/>
    </row>
    <row r="132" spans="2:11" ht="14.25" thickBot="1">
      <c r="B132" s="233"/>
      <c r="C132" s="79">
        <v>25</v>
      </c>
      <c r="D132" s="80" t="s">
        <v>177</v>
      </c>
      <c r="E132" s="229"/>
      <c r="F132" s="16"/>
      <c r="H132" s="42">
        <v>25</v>
      </c>
      <c r="I132" s="195" t="s">
        <v>177</v>
      </c>
      <c r="J132" s="195"/>
      <c r="K132" s="195"/>
    </row>
    <row r="133" spans="2:11" ht="13.5">
      <c r="B133" s="221" t="s">
        <v>123</v>
      </c>
      <c r="C133" s="41">
        <v>31</v>
      </c>
      <c r="D133" s="61" t="s">
        <v>96</v>
      </c>
      <c r="E133" s="227" t="s">
        <v>102</v>
      </c>
      <c r="F133" s="16"/>
      <c r="H133" s="42">
        <v>31</v>
      </c>
      <c r="I133" s="195" t="s">
        <v>96</v>
      </c>
      <c r="J133" s="195"/>
      <c r="K133" s="195"/>
    </row>
    <row r="134" spans="2:11" ht="13.5">
      <c r="B134" s="202"/>
      <c r="C134" s="42">
        <v>32</v>
      </c>
      <c r="D134" s="26" t="s">
        <v>97</v>
      </c>
      <c r="E134" s="228"/>
      <c r="F134" s="16"/>
      <c r="H134" s="42">
        <v>32</v>
      </c>
      <c r="I134" s="195" t="s">
        <v>97</v>
      </c>
      <c r="J134" s="195"/>
      <c r="K134" s="195"/>
    </row>
    <row r="135" spans="2:11" ht="13.5">
      <c r="B135" s="202"/>
      <c r="C135" s="42">
        <v>33</v>
      </c>
      <c r="D135" s="26" t="s">
        <v>98</v>
      </c>
      <c r="E135" s="228"/>
      <c r="F135" s="16"/>
      <c r="H135" s="42">
        <v>33</v>
      </c>
      <c r="I135" s="195" t="s">
        <v>98</v>
      </c>
      <c r="J135" s="195"/>
      <c r="K135" s="195"/>
    </row>
    <row r="136" spans="2:11" ht="13.5">
      <c r="B136" s="202"/>
      <c r="C136" s="42">
        <v>34</v>
      </c>
      <c r="D136" s="26" t="s">
        <v>99</v>
      </c>
      <c r="E136" s="228"/>
      <c r="F136" s="16"/>
      <c r="H136" s="42">
        <v>34</v>
      </c>
      <c r="I136" s="195" t="s">
        <v>99</v>
      </c>
      <c r="J136" s="195"/>
      <c r="K136" s="195"/>
    </row>
    <row r="137" spans="2:11" ht="13.5">
      <c r="B137" s="202"/>
      <c r="C137" s="42">
        <v>35</v>
      </c>
      <c r="D137" s="26" t="s">
        <v>100</v>
      </c>
      <c r="E137" s="228"/>
      <c r="F137" s="16"/>
      <c r="H137" s="42">
        <v>35</v>
      </c>
      <c r="I137" s="195" t="s">
        <v>100</v>
      </c>
      <c r="J137" s="195"/>
      <c r="K137" s="195"/>
    </row>
    <row r="138" spans="2:11" ht="14.25" thickBot="1">
      <c r="B138" s="203"/>
      <c r="C138" s="43">
        <v>36</v>
      </c>
      <c r="D138" s="27" t="s">
        <v>101</v>
      </c>
      <c r="E138" s="229"/>
      <c r="F138" s="16"/>
      <c r="H138" s="42">
        <v>36</v>
      </c>
      <c r="I138" s="195" t="s">
        <v>101</v>
      </c>
      <c r="J138" s="195"/>
      <c r="K138" s="195"/>
    </row>
    <row r="139" spans="2:11" ht="13.5">
      <c r="B139" s="221" t="s">
        <v>124</v>
      </c>
      <c r="C139" s="41">
        <v>51</v>
      </c>
      <c r="D139" s="61" t="s">
        <v>103</v>
      </c>
      <c r="E139" s="227" t="s">
        <v>109</v>
      </c>
      <c r="F139" s="16"/>
      <c r="H139" s="42">
        <v>51</v>
      </c>
      <c r="I139" s="195" t="s">
        <v>103</v>
      </c>
      <c r="J139" s="195"/>
      <c r="K139" s="195"/>
    </row>
    <row r="140" spans="2:11" ht="13.5">
      <c r="B140" s="202"/>
      <c r="C140" s="42">
        <v>52</v>
      </c>
      <c r="D140" s="26" t="s">
        <v>104</v>
      </c>
      <c r="E140" s="228"/>
      <c r="F140" s="16"/>
      <c r="H140" s="42">
        <v>52</v>
      </c>
      <c r="I140" s="195" t="s">
        <v>104</v>
      </c>
      <c r="J140" s="195"/>
      <c r="K140" s="195"/>
    </row>
    <row r="141" spans="2:11" ht="13.5">
      <c r="B141" s="202"/>
      <c r="C141" s="42">
        <v>53</v>
      </c>
      <c r="D141" s="26" t="s">
        <v>105</v>
      </c>
      <c r="E141" s="228"/>
      <c r="F141" s="16"/>
      <c r="H141" s="42">
        <v>53</v>
      </c>
      <c r="I141" s="195" t="s">
        <v>105</v>
      </c>
      <c r="J141" s="195"/>
      <c r="K141" s="195"/>
    </row>
    <row r="142" spans="2:11" ht="13.5">
      <c r="B142" s="202"/>
      <c r="C142" s="42">
        <v>54</v>
      </c>
      <c r="D142" s="26" t="s">
        <v>106</v>
      </c>
      <c r="E142" s="228"/>
      <c r="F142" s="16"/>
      <c r="H142" s="42">
        <v>54</v>
      </c>
      <c r="I142" s="195" t="s">
        <v>106</v>
      </c>
      <c r="J142" s="195"/>
      <c r="K142" s="195"/>
    </row>
    <row r="143" spans="2:11" ht="13.5">
      <c r="B143" s="202"/>
      <c r="C143" s="42">
        <v>61</v>
      </c>
      <c r="D143" s="26" t="s">
        <v>107</v>
      </c>
      <c r="E143" s="228"/>
      <c r="F143" s="16"/>
      <c r="H143" s="42">
        <v>61</v>
      </c>
      <c r="I143" s="195" t="s">
        <v>107</v>
      </c>
      <c r="J143" s="195"/>
      <c r="K143" s="195"/>
    </row>
    <row r="144" spans="2:11" ht="14.25" thickBot="1">
      <c r="B144" s="203"/>
      <c r="C144" s="43">
        <v>62</v>
      </c>
      <c r="D144" s="27" t="s">
        <v>108</v>
      </c>
      <c r="E144" s="229"/>
      <c r="F144" s="16"/>
      <c r="H144" s="42">
        <v>62</v>
      </c>
      <c r="I144" s="195" t="s">
        <v>108</v>
      </c>
      <c r="J144" s="195"/>
      <c r="K144" s="195"/>
    </row>
    <row r="145" spans="2:11" ht="14.25" thickBot="1">
      <c r="B145" s="14"/>
      <c r="C145" s="40">
        <v>99</v>
      </c>
      <c r="D145" s="60" t="s">
        <v>44</v>
      </c>
      <c r="E145" s="44"/>
      <c r="F145" s="16"/>
      <c r="H145" s="42">
        <v>99</v>
      </c>
      <c r="I145" s="195" t="s">
        <v>44</v>
      </c>
      <c r="J145" s="195"/>
      <c r="K145" s="195"/>
    </row>
    <row r="146" spans="2:6" ht="13.5">
      <c r="B146" s="16"/>
      <c r="C146" s="16"/>
      <c r="D146" s="16"/>
      <c r="E146" s="16"/>
      <c r="F146" s="16"/>
    </row>
    <row r="147" spans="2:6" ht="14.25" thickBot="1">
      <c r="B147" s="212" t="s">
        <v>155</v>
      </c>
      <c r="C147" s="212"/>
      <c r="D147" s="212"/>
      <c r="E147" s="16"/>
      <c r="F147" s="16"/>
    </row>
    <row r="148" spans="2:6" ht="14.25" thickBot="1">
      <c r="B148" s="45"/>
      <c r="C148" s="14" t="s">
        <v>45</v>
      </c>
      <c r="D148" s="15" t="s">
        <v>83</v>
      </c>
      <c r="E148" s="46" t="s">
        <v>84</v>
      </c>
      <c r="F148" s="49"/>
    </row>
    <row r="149" spans="2:11" ht="13.5">
      <c r="B149" s="219" t="s">
        <v>125</v>
      </c>
      <c r="C149" s="52">
        <v>1</v>
      </c>
      <c r="D149" s="61" t="s">
        <v>112</v>
      </c>
      <c r="E149" s="225"/>
      <c r="F149" s="16"/>
      <c r="H149" s="13">
        <v>1</v>
      </c>
      <c r="I149" s="195" t="s">
        <v>112</v>
      </c>
      <c r="J149" s="195"/>
      <c r="K149" s="195"/>
    </row>
    <row r="150" spans="2:11" ht="13.5">
      <c r="B150" s="219"/>
      <c r="C150" s="17">
        <v>2</v>
      </c>
      <c r="D150" s="26" t="s">
        <v>87</v>
      </c>
      <c r="E150" s="225"/>
      <c r="F150" s="16"/>
      <c r="H150" s="13">
        <v>2</v>
      </c>
      <c r="I150" s="195" t="s">
        <v>87</v>
      </c>
      <c r="J150" s="195"/>
      <c r="K150" s="195"/>
    </row>
    <row r="151" spans="2:11" ht="13.5">
      <c r="B151" s="219"/>
      <c r="C151" s="17">
        <v>3</v>
      </c>
      <c r="D151" s="26" t="s">
        <v>88</v>
      </c>
      <c r="E151" s="225"/>
      <c r="F151" s="16"/>
      <c r="H151" s="13">
        <v>3</v>
      </c>
      <c r="I151" s="196" t="s">
        <v>88</v>
      </c>
      <c r="J151" s="197"/>
      <c r="K151" s="198"/>
    </row>
    <row r="152" spans="2:11" ht="14.25" thickBot="1">
      <c r="B152" s="220"/>
      <c r="C152" s="22">
        <v>9</v>
      </c>
      <c r="D152" s="27" t="s">
        <v>44</v>
      </c>
      <c r="E152" s="226"/>
      <c r="F152" s="16"/>
      <c r="H152" s="42">
        <v>9</v>
      </c>
      <c r="I152" s="195" t="s">
        <v>44</v>
      </c>
      <c r="J152" s="195"/>
      <c r="K152" s="195"/>
    </row>
    <row r="153" spans="2:11" ht="231.75" customHeight="1">
      <c r="B153" s="23"/>
      <c r="C153" s="23"/>
      <c r="D153" s="120"/>
      <c r="E153" s="119"/>
      <c r="F153" s="123" t="s">
        <v>202</v>
      </c>
      <c r="H153" s="23"/>
      <c r="I153" s="110"/>
      <c r="J153" s="110"/>
      <c r="K153" s="110"/>
    </row>
    <row r="154" spans="2:11" ht="13.5">
      <c r="B154" s="23"/>
      <c r="C154" s="23"/>
      <c r="D154" s="120"/>
      <c r="E154" s="119"/>
      <c r="F154" s="16"/>
      <c r="H154" s="23"/>
      <c r="I154" s="110"/>
      <c r="J154" s="110"/>
      <c r="K154" s="110"/>
    </row>
    <row r="161" ht="17.25">
      <c r="D161" s="117" t="s">
        <v>203</v>
      </c>
    </row>
  </sheetData>
  <sheetProtection/>
  <mergeCells count="141">
    <mergeCell ref="I143:K143"/>
    <mergeCell ref="I144:K144"/>
    <mergeCell ref="I139:K139"/>
    <mergeCell ref="I140:K140"/>
    <mergeCell ref="C1:F1"/>
    <mergeCell ref="I152:K152"/>
    <mergeCell ref="I145:K145"/>
    <mergeCell ref="I149:K149"/>
    <mergeCell ref="I150:K150"/>
    <mergeCell ref="I151:K151"/>
    <mergeCell ref="I141:K141"/>
    <mergeCell ref="I142:K142"/>
    <mergeCell ref="I133:K133"/>
    <mergeCell ref="I134:K134"/>
    <mergeCell ref="I135:K135"/>
    <mergeCell ref="I136:K136"/>
    <mergeCell ref="I137:K137"/>
    <mergeCell ref="I138:K138"/>
    <mergeCell ref="I127:K127"/>
    <mergeCell ref="I128:K128"/>
    <mergeCell ref="I129:K129"/>
    <mergeCell ref="I130:K130"/>
    <mergeCell ref="I131:K131"/>
    <mergeCell ref="I132:K132"/>
    <mergeCell ref="I111:K111"/>
    <mergeCell ref="I122:K122"/>
    <mergeCell ref="I123:K123"/>
    <mergeCell ref="I124:K124"/>
    <mergeCell ref="I125:K125"/>
    <mergeCell ref="I126:K126"/>
    <mergeCell ref="I105:K105"/>
    <mergeCell ref="I106:K106"/>
    <mergeCell ref="I107:K107"/>
    <mergeCell ref="I108:K108"/>
    <mergeCell ref="I109:K109"/>
    <mergeCell ref="I110:K110"/>
    <mergeCell ref="I99:K99"/>
    <mergeCell ref="I100:K100"/>
    <mergeCell ref="I101:K101"/>
    <mergeCell ref="I102:K102"/>
    <mergeCell ref="I103:K103"/>
    <mergeCell ref="I104:K104"/>
    <mergeCell ref="D30:F30"/>
    <mergeCell ref="D28:F28"/>
    <mergeCell ref="D15:F15"/>
    <mergeCell ref="D18:F18"/>
    <mergeCell ref="D19:F19"/>
    <mergeCell ref="D17:F17"/>
    <mergeCell ref="D20:F20"/>
    <mergeCell ref="D13:F13"/>
    <mergeCell ref="D82:F82"/>
    <mergeCell ref="D22:F22"/>
    <mergeCell ref="D23:F24"/>
    <mergeCell ref="D25:F25"/>
    <mergeCell ref="D27:F27"/>
    <mergeCell ref="D26:F26"/>
    <mergeCell ref="D33:F33"/>
    <mergeCell ref="D31:F31"/>
    <mergeCell ref="D29:F29"/>
    <mergeCell ref="C13:C14"/>
    <mergeCell ref="C32:C33"/>
    <mergeCell ref="D21:F21"/>
    <mergeCell ref="D6:F6"/>
    <mergeCell ref="D7:F7"/>
    <mergeCell ref="D8:F8"/>
    <mergeCell ref="D9:F9"/>
    <mergeCell ref="D11:F11"/>
    <mergeCell ref="D12:F12"/>
    <mergeCell ref="D14:F14"/>
    <mergeCell ref="B149:B152"/>
    <mergeCell ref="B122:B127"/>
    <mergeCell ref="E122:E127"/>
    <mergeCell ref="E149:E152"/>
    <mergeCell ref="B133:B138"/>
    <mergeCell ref="E133:E138"/>
    <mergeCell ref="B139:B144"/>
    <mergeCell ref="E139:E144"/>
    <mergeCell ref="B128:B132"/>
    <mergeCell ref="E128:E132"/>
    <mergeCell ref="B147:D147"/>
    <mergeCell ref="C29:C31"/>
    <mergeCell ref="C26:C28"/>
    <mergeCell ref="D16:F16"/>
    <mergeCell ref="C19:C20"/>
    <mergeCell ref="C21:C22"/>
    <mergeCell ref="C23:C25"/>
    <mergeCell ref="C15:C16"/>
    <mergeCell ref="C17:C18"/>
    <mergeCell ref="D32:F32"/>
    <mergeCell ref="C97:D97"/>
    <mergeCell ref="B120:F120"/>
    <mergeCell ref="C100:C101"/>
    <mergeCell ref="C102:C103"/>
    <mergeCell ref="B119:C119"/>
    <mergeCell ref="C111:C112"/>
    <mergeCell ref="C104:C105"/>
    <mergeCell ref="C106:C107"/>
    <mergeCell ref="I7:K7"/>
    <mergeCell ref="I8:K8"/>
    <mergeCell ref="I9:K9"/>
    <mergeCell ref="I10:K10"/>
    <mergeCell ref="C93:C94"/>
    <mergeCell ref="D81:F81"/>
    <mergeCell ref="D10:F10"/>
    <mergeCell ref="C7:C8"/>
    <mergeCell ref="C9:C10"/>
    <mergeCell ref="C11:C12"/>
    <mergeCell ref="I66:K66"/>
    <mergeCell ref="I67:K67"/>
    <mergeCell ref="I68:K68"/>
    <mergeCell ref="I11:K11"/>
    <mergeCell ref="I12:K12"/>
    <mergeCell ref="I13:K13"/>
    <mergeCell ref="I14:K14"/>
    <mergeCell ref="I19:K19"/>
    <mergeCell ref="I69:K69"/>
    <mergeCell ref="I70:K70"/>
    <mergeCell ref="I71:K71"/>
    <mergeCell ref="I72:K72"/>
    <mergeCell ref="I15:K15"/>
    <mergeCell ref="I16:K16"/>
    <mergeCell ref="I17:K17"/>
    <mergeCell ref="I18:K18"/>
    <mergeCell ref="I64:K64"/>
    <mergeCell ref="I65:K65"/>
    <mergeCell ref="I80:K80"/>
    <mergeCell ref="I86:K86"/>
    <mergeCell ref="I73:K73"/>
    <mergeCell ref="I74:K74"/>
    <mergeCell ref="I75:K75"/>
    <mergeCell ref="I76:K76"/>
    <mergeCell ref="I79:K79"/>
    <mergeCell ref="I77:K77"/>
    <mergeCell ref="I78:K78"/>
    <mergeCell ref="I87:K87"/>
    <mergeCell ref="I88:K88"/>
    <mergeCell ref="I93:K93"/>
    <mergeCell ref="I89:K89"/>
    <mergeCell ref="I90:K90"/>
    <mergeCell ref="I91:K91"/>
    <mergeCell ref="I92:K92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portrait" paperSize="9" r:id="rId1"/>
  <headerFooter alignWithMargins="0">
    <oddHeader>&amp;C　</oddHeader>
  </headerFooter>
  <rowBreaks count="2" manualBreakCount="2">
    <brk id="59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国際航業株式会社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標準D</dc:creator>
  <cp:keywords/>
  <dc:description/>
  <cp:lastModifiedBy>北九州市</cp:lastModifiedBy>
  <cp:lastPrinted>2015-03-06T04:48:10Z</cp:lastPrinted>
  <dcterms:created xsi:type="dcterms:W3CDTF">2009-02-13T02:49:00Z</dcterms:created>
  <dcterms:modified xsi:type="dcterms:W3CDTF">2015-03-06T04:48:12Z</dcterms:modified>
  <cp:category/>
  <cp:version/>
  <cp:contentType/>
  <cp:contentStatus/>
</cp:coreProperties>
</file>