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実施状況" sheetId="1" r:id="rId1"/>
  </sheets>
  <definedNames>
    <definedName name="OLE_LINK2" localSheetId="0">'実施状況'!#REF!</definedName>
  </definedNames>
  <calcPr fullCalcOnLoad="1"/>
</workbook>
</file>

<file path=xl/sharedStrings.xml><?xml version="1.0" encoding="utf-8"?>
<sst xmlns="http://schemas.openxmlformats.org/spreadsheetml/2006/main" count="200" uniqueCount="153">
  <si>
    <t>介護保険制度の実施状況について</t>
  </si>
  <si>
    <t>要介護１</t>
  </si>
  <si>
    <t>要介護２</t>
  </si>
  <si>
    <t>要介護３</t>
  </si>
  <si>
    <t>要介護４</t>
  </si>
  <si>
    <t>要介護５</t>
  </si>
  <si>
    <t>合計</t>
  </si>
  <si>
    <t>合　計</t>
  </si>
  <si>
    <t>項　目</t>
  </si>
  <si>
    <t>被保険者証</t>
  </si>
  <si>
    <t>その他</t>
  </si>
  <si>
    <t>訪問調査</t>
  </si>
  <si>
    <t>かかりつけ医</t>
  </si>
  <si>
    <t>情報開示</t>
  </si>
  <si>
    <t>負　担</t>
  </si>
  <si>
    <t>保険料</t>
  </si>
  <si>
    <t>利用料</t>
  </si>
  <si>
    <t>サービス利用</t>
  </si>
  <si>
    <t>ケアプラン</t>
  </si>
  <si>
    <t>住宅改修</t>
  </si>
  <si>
    <t>福祉用具</t>
  </si>
  <si>
    <t>施設入所</t>
  </si>
  <si>
    <t>介護保険制度全般</t>
  </si>
  <si>
    <t>件数</t>
  </si>
  <si>
    <t>認定審査・結果</t>
  </si>
  <si>
    <t>サービス事業者</t>
  </si>
  <si>
    <t>サービス利用者</t>
  </si>
  <si>
    <t>ショートステイ</t>
  </si>
  <si>
    <t>１日あたり件数</t>
  </si>
  <si>
    <t>申請事由</t>
  </si>
  <si>
    <t>内容</t>
  </si>
  <si>
    <t>北九州市保健福祉局介護保険課</t>
  </si>
  <si>
    <t>要介護認定
申請者数</t>
  </si>
  <si>
    <t>新規</t>
  </si>
  <si>
    <t>更新</t>
  </si>
  <si>
    <t>区分変更</t>
  </si>
  <si>
    <t>１ 第1号被保険者数(人)</t>
  </si>
  <si>
    <t>前月末現在</t>
  </si>
  <si>
    <t>当月中増</t>
  </si>
  <si>
    <t>当月中減</t>
  </si>
  <si>
    <t>当月末現在</t>
  </si>
  <si>
    <t>７５歳以上</t>
  </si>
  <si>
    <t>65歳以上75歳未満</t>
  </si>
  <si>
    <t>区分</t>
  </si>
  <si>
    <t>総数</t>
  </si>
  <si>
    <t>合計</t>
  </si>
  <si>
    <t>２ 要介護(要支援)認定者数(人)</t>
  </si>
  <si>
    <t>金額(百万円)</t>
  </si>
  <si>
    <t>特別徴収</t>
  </si>
  <si>
    <t>普通徴収</t>
  </si>
  <si>
    <t>特別養護老人ホーム</t>
  </si>
  <si>
    <t>老人保健施設</t>
  </si>
  <si>
    <t>介護療養型医療施設</t>
  </si>
  <si>
    <t>訪問介護</t>
  </si>
  <si>
    <t>訪問入浴介護</t>
  </si>
  <si>
    <t>訪問看護</t>
  </si>
  <si>
    <t>通所介護</t>
  </si>
  <si>
    <t>福祉用具貸与</t>
  </si>
  <si>
    <t>要支援
→要介護</t>
  </si>
  <si>
    <t>全市</t>
  </si>
  <si>
    <t>門司区</t>
  </si>
  <si>
    <t>小倉北区</t>
  </si>
  <si>
    <t>小倉南区</t>
  </si>
  <si>
    <t>若松区</t>
  </si>
  <si>
    <t>八幡東区</t>
  </si>
  <si>
    <t>八幡西区</t>
  </si>
  <si>
    <t>戸畑区</t>
  </si>
  <si>
    <t>被保険者数</t>
  </si>
  <si>
    <t>計</t>
  </si>
  <si>
    <t>居宅</t>
  </si>
  <si>
    <t>施設</t>
  </si>
  <si>
    <t>＜参考＞各区別内訳</t>
  </si>
  <si>
    <t>３ 居宅介護(支援)サービス受給者数(人)</t>
  </si>
  <si>
    <t>特定入所者介護サービス費</t>
  </si>
  <si>
    <t>経過的要介護</t>
  </si>
  <si>
    <t>要支援１</t>
  </si>
  <si>
    <t>要支援２</t>
  </si>
  <si>
    <t>特定施設入所者生活介護</t>
  </si>
  <si>
    <t>介護
サービス</t>
  </si>
  <si>
    <t>介護予防
サービス</t>
  </si>
  <si>
    <t>地域包括支援センター</t>
  </si>
  <si>
    <t>地域包括支援センター</t>
  </si>
  <si>
    <t>介護予防事業</t>
  </si>
  <si>
    <t>認知症対応型通所介護</t>
  </si>
  <si>
    <t>地域密着型介護老人福祉施設
（地域密着型特別養護老人ホーム）</t>
  </si>
  <si>
    <t>訪問リハビリテーション</t>
  </si>
  <si>
    <t>通所リハビリテーション</t>
  </si>
  <si>
    <t>短期入所生活介護</t>
  </si>
  <si>
    <t>短期入所療養介護</t>
  </si>
  <si>
    <t>認知症対応型共同生活介護（ｸﾞﾙｰﾌﾟﾎｰﾑ)</t>
  </si>
  <si>
    <t>介護老人福祉施設（特別養護老人ホーム）</t>
  </si>
  <si>
    <t>＜居宅介護支援事業所＞</t>
  </si>
  <si>
    <t>介護老人保健施設（老人保健施設）</t>
  </si>
  <si>
    <t>＜介護保険施設＞</t>
  </si>
  <si>
    <t>施設数</t>
  </si>
  <si>
    <t>定員数</t>
  </si>
  <si>
    <t>事業所数</t>
  </si>
  <si>
    <t>＜居宅サービス事業所＞</t>
  </si>
  <si>
    <t>資格
・申請</t>
  </si>
  <si>
    <t>要介護
認定</t>
  </si>
  <si>
    <t>その他</t>
  </si>
  <si>
    <t>市民</t>
  </si>
  <si>
    <t>事業者</t>
  </si>
  <si>
    <t>相談等(苦情含む）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</si>
  <si>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</si>
  <si>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</si>
  <si>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</si>
  <si>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</si>
  <si>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</si>
  <si>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</si>
  <si>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</si>
  <si>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</si>
  <si>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福祉用具貸与</t>
  </si>
  <si>
    <t>特定福祉用具販売</t>
  </si>
  <si>
    <t>住宅改修</t>
  </si>
  <si>
    <t>居宅介護(予防)支援</t>
  </si>
  <si>
    <t>夜間対応型訪問介護</t>
  </si>
  <si>
    <t>認知症対応型通所介護</t>
  </si>
  <si>
    <t>小規模多機能型居宅介護</t>
  </si>
  <si>
    <t>地域密着型
介護老人福祉施設入所者生活介護</t>
  </si>
  <si>
    <t>高額介護サービス費等</t>
  </si>
  <si>
    <t>短期入所療養介護</t>
  </si>
  <si>
    <t>第２号被保険者</t>
  </si>
  <si>
    <t>調定額(百万円)</t>
  </si>
  <si>
    <t>収納額(百万円)</t>
  </si>
  <si>
    <t>収納率（％）</t>
  </si>
  <si>
    <t>特定施設入居者生活介護</t>
  </si>
  <si>
    <t>認知症対応型
共同生活介護</t>
  </si>
  <si>
    <t>＊各サービスは介護サービス・予防サービスを合わせたもの</t>
  </si>
  <si>
    <t>第1号被保険者</t>
  </si>
  <si>
    <t>65歳以上
75歳未満</t>
  </si>
  <si>
    <t>75歳以上</t>
  </si>
  <si>
    <t>４ 地域密着型（介護予防)サービス受給者数(人)</t>
  </si>
  <si>
    <t>５ 施設介護サービス受給者数(人)</t>
  </si>
  <si>
    <t>６ 要介護認定申請の状況(人)</t>
  </si>
  <si>
    <t>７　介護給付費の状況</t>
  </si>
  <si>
    <t>１　第1号被保険者数(人)</t>
  </si>
  <si>
    <t>２　要介護(要支援)認定者数(人)</t>
  </si>
  <si>
    <t>要支援１</t>
  </si>
  <si>
    <t>要支援２</t>
  </si>
  <si>
    <t>３　介護サービス受給者数(人)</t>
  </si>
  <si>
    <t>地域密着</t>
  </si>
  <si>
    <t>小規模多機能型居宅介護</t>
  </si>
  <si>
    <t>８ 第1号被保険者の保険料収納状況(１８年度賦課分）</t>
  </si>
  <si>
    <t>９ 北九州市内の事業者の状況</t>
  </si>
  <si>
    <t>10 問い合わせ・相談の状況(人)</t>
  </si>
  <si>
    <t>（平成１９年３月分速報値）</t>
  </si>
  <si>
    <t>平成19年3月末</t>
  </si>
  <si>
    <t>平成19年1月利用分</t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</si>
  <si>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月分</t>
    </r>
  </si>
  <si>
    <r>
      <t>＊現物給付（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月審査分）、償還給付（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月支出決定分）</t>
    </r>
  </si>
  <si>
    <r>
      <t>＊平成1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日現在の納期到来分</t>
    </r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</si>
  <si>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月1日現在</t>
    </r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</si>
</sst>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%"/>
    <numFmt numFmtId="182" formatCode="#,##0_);[Red]\(#,##0\)"/>
    <numFmt numFmtId="183" formatCode="0.0000"/>
    <numFmt numFmtId="184" formatCode="0.000"/>
    <numFmt numFmtId="185" formatCode="0.0"/>
    <numFmt numFmtId="186" formatCode="0.00000"/>
    <numFmt numFmtId="187" formatCode="0.00000000"/>
    <numFmt numFmtId="188" formatCode="0.0000000"/>
    <numFmt numFmtId="189" formatCode="0.000000"/>
    <numFmt numFmtId="190" formatCode="0.0_ "/>
    <numFmt numFmtId="191" formatCode="#,##0_百&quot;万&quot;&quot;円&quot;\ "/>
    <numFmt numFmtId="192" formatCode="#,##0_ &quot;百&quot;&quot;万&quot;&quot;円&quot;\ "/>
    <numFmt numFmtId="193" formatCode="#,##0_ ;[Red]\-#,##0\ "/>
    <numFmt numFmtId="194" formatCode="#,##0&quot;人&quot;_ "/>
    <numFmt numFmtId="195" formatCode="0_);[Red]\(0\)"/>
    <numFmt numFmtId="196" formatCode="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9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79" fontId="4" fillId="0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 shrinkToFit="1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9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0" fontId="4" fillId="3" borderId="7" xfId="0" applyFont="1" applyFill="1" applyBorder="1" applyAlignment="1">
      <alignment horizontal="centerContinuous" vertical="center"/>
    </xf>
    <xf numFmtId="0" fontId="4" fillId="3" borderId="8" xfId="0" applyFont="1" applyFill="1" applyBorder="1" applyAlignment="1">
      <alignment horizontal="centerContinuous" vertical="center"/>
    </xf>
    <xf numFmtId="180" fontId="4" fillId="3" borderId="9" xfId="0" applyNumberFormat="1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9" fontId="4" fillId="0" borderId="1" xfId="0" applyNumberFormat="1" applyFont="1" applyFill="1" applyBorder="1" applyAlignment="1">
      <alignment horizontal="right" vertical="center" shrinkToFit="1"/>
    </xf>
    <xf numFmtId="179" fontId="4" fillId="0" borderId="1" xfId="0" applyNumberFormat="1" applyFont="1" applyBorder="1" applyAlignment="1">
      <alignment horizontal="right" vertical="center" shrinkToFit="1"/>
    </xf>
    <xf numFmtId="179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0" fillId="2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shrinkToFit="1"/>
    </xf>
    <xf numFmtId="0" fontId="0" fillId="2" borderId="2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2" xfId="0" applyFont="1" applyFill="1" applyBorder="1" applyAlignment="1">
      <alignment horizontal="centerContinuous" vertical="center"/>
    </xf>
    <xf numFmtId="0" fontId="0" fillId="2" borderId="3" xfId="0" applyFont="1" applyFill="1" applyBorder="1" applyAlignment="1">
      <alignment horizontal="centerContinuous" vertical="center"/>
    </xf>
    <xf numFmtId="0" fontId="8" fillId="0" borderId="4" xfId="0" applyFont="1" applyFill="1" applyBorder="1" applyAlignment="1">
      <alignment horizontal="centerContinuous" vertical="center" wrapText="1"/>
    </xf>
    <xf numFmtId="0" fontId="8" fillId="0" borderId="3" xfId="0" applyFont="1" applyFill="1" applyBorder="1" applyAlignment="1">
      <alignment horizontal="centerContinuous" vertical="center" wrapText="1" shrinkToFit="1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left" vertical="center"/>
    </xf>
    <xf numFmtId="38" fontId="4" fillId="3" borderId="3" xfId="17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shrinkToFit="1"/>
    </xf>
    <xf numFmtId="19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Continuous" vertical="center" wrapText="1"/>
    </xf>
    <xf numFmtId="38" fontId="4" fillId="3" borderId="13" xfId="0" applyNumberFormat="1" applyFont="1" applyFill="1" applyBorder="1" applyAlignment="1">
      <alignment horizontal="right" vertical="center" wrapText="1"/>
    </xf>
    <xf numFmtId="38" fontId="4" fillId="3" borderId="6" xfId="0" applyNumberFormat="1" applyFont="1" applyFill="1" applyBorder="1" applyAlignment="1">
      <alignment horizontal="right" vertical="center" wrapText="1"/>
    </xf>
    <xf numFmtId="179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0" fontId="4" fillId="0" borderId="1" xfId="0" applyNumberFormat="1" applyFont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shrinkToFit="1"/>
    </xf>
    <xf numFmtId="55" fontId="0" fillId="2" borderId="1" xfId="0" applyNumberFormat="1" applyFont="1" applyFill="1" applyBorder="1" applyAlignment="1">
      <alignment horizontal="center" vertical="center"/>
    </xf>
    <xf numFmtId="55" fontId="0" fillId="2" borderId="4" xfId="0" applyNumberFormat="1" applyFont="1" applyFill="1" applyBorder="1" applyAlignment="1">
      <alignment horizontal="center" vertical="center"/>
    </xf>
    <xf numFmtId="179" fontId="0" fillId="0" borderId="1" xfId="0" applyNumberFormat="1" applyFont="1" applyBorder="1" applyAlignment="1">
      <alignment horizontal="right" vertical="center"/>
    </xf>
    <xf numFmtId="179" fontId="0" fillId="0" borderId="4" xfId="0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194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 horizontal="left" vertical="center" shrinkToFit="1"/>
    </xf>
    <xf numFmtId="179" fontId="4" fillId="0" borderId="1" xfId="0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/>
    </xf>
    <xf numFmtId="38" fontId="4" fillId="3" borderId="6" xfId="17" applyFont="1" applyFill="1" applyBorder="1" applyAlignment="1">
      <alignment horizontal="right" vertical="center" wrapText="1"/>
    </xf>
    <xf numFmtId="38" fontId="4" fillId="3" borderId="15" xfId="17" applyFont="1" applyFill="1" applyBorder="1" applyAlignment="1">
      <alignment horizontal="right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38" fontId="4" fillId="3" borderId="15" xfId="0" applyNumberFormat="1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right" vertical="center" wrapText="1"/>
    </xf>
    <xf numFmtId="0" fontId="4" fillId="3" borderId="13" xfId="0" applyFont="1" applyFill="1" applyBorder="1" applyAlignment="1">
      <alignment horizontal="right" vertical="center" wrapText="1"/>
    </xf>
    <xf numFmtId="3" fontId="4" fillId="3" borderId="15" xfId="0" applyNumberFormat="1" applyFont="1" applyFill="1" applyBorder="1" applyAlignment="1">
      <alignment horizontal="right" vertical="center" wrapText="1"/>
    </xf>
    <xf numFmtId="3" fontId="4" fillId="3" borderId="6" xfId="0" applyNumberFormat="1" applyFont="1" applyFill="1" applyBorder="1" applyAlignment="1">
      <alignment horizontal="right" vertical="center" wrapText="1"/>
    </xf>
    <xf numFmtId="3" fontId="4" fillId="3" borderId="13" xfId="0" applyNumberFormat="1" applyFont="1" applyFill="1" applyBorder="1" applyAlignment="1">
      <alignment horizontal="right" vertical="center" wrapText="1"/>
    </xf>
    <xf numFmtId="38" fontId="4" fillId="3" borderId="13" xfId="17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/>
    </xf>
    <xf numFmtId="179" fontId="4" fillId="3" borderId="15" xfId="0" applyNumberFormat="1" applyFont="1" applyFill="1" applyBorder="1" applyAlignment="1">
      <alignment horizontal="right" vertical="center" wrapText="1"/>
    </xf>
    <xf numFmtId="179" fontId="4" fillId="3" borderId="6" xfId="0" applyNumberFormat="1" applyFont="1" applyFill="1" applyBorder="1" applyAlignment="1">
      <alignment horizontal="right" vertical="center" wrapText="1"/>
    </xf>
    <xf numFmtId="179" fontId="4" fillId="3" borderId="13" xfId="0" applyNumberFormat="1" applyFont="1" applyFill="1" applyBorder="1" applyAlignment="1">
      <alignment horizontal="right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2" borderId="4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8" fillId="2" borderId="4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top"/>
    </xf>
    <xf numFmtId="0" fontId="0" fillId="0" borderId="0" xfId="0" applyAlignment="1">
      <alignment/>
    </xf>
    <xf numFmtId="0" fontId="0" fillId="2" borderId="15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179" fontId="4" fillId="0" borderId="4" xfId="0" applyNumberFormat="1" applyFont="1" applyBorder="1" applyAlignment="1">
      <alignment horizontal="right" vertical="center" shrinkToFit="1"/>
    </xf>
    <xf numFmtId="179" fontId="4" fillId="0" borderId="3" xfId="0" applyNumberFormat="1" applyFont="1" applyBorder="1" applyAlignment="1">
      <alignment horizontal="right"/>
    </xf>
    <xf numFmtId="179" fontId="4" fillId="0" borderId="3" xfId="0" applyNumberFormat="1" applyFont="1" applyBorder="1" applyAlignment="1">
      <alignment horizontal="right" vertical="center" shrinkToFit="1"/>
    </xf>
    <xf numFmtId="0" fontId="8" fillId="2" borderId="1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tabSelected="1" workbookViewId="0" topLeftCell="A1">
      <selection activeCell="I4" sqref="I4"/>
    </sheetView>
  </sheetViews>
  <sheetFormatPr defaultColWidth="9.00390625" defaultRowHeight="13.5"/>
  <cols>
    <col min="1" max="1" width="2.625" style="58" customWidth="1"/>
    <col min="2" max="2" width="9.50390625" style="11" customWidth="1"/>
    <col min="3" max="10" width="8.875" style="59" customWidth="1"/>
    <col min="11" max="11" width="8.875" style="1" customWidth="1"/>
  </cols>
  <sheetData>
    <row r="1" spans="1:10" s="4" customFormat="1" ht="27" customHeight="1">
      <c r="A1" s="189" t="s">
        <v>0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s="5" customFormat="1" ht="18.75" customHeight="1">
      <c r="A2" s="191" t="s">
        <v>146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s="4" customFormat="1" ht="22.5" customHeight="1">
      <c r="A3" s="5"/>
      <c r="B3" s="6"/>
      <c r="C3" s="7"/>
      <c r="D3" s="7"/>
      <c r="E3" s="7"/>
      <c r="F3" s="7"/>
      <c r="G3" s="7"/>
      <c r="H3" s="7" t="s">
        <v>31</v>
      </c>
      <c r="I3" s="8"/>
      <c r="J3" s="7"/>
    </row>
    <row r="4" spans="2:10" s="4" customFormat="1" ht="22.5" customHeight="1">
      <c r="B4" s="6"/>
      <c r="C4" s="7"/>
      <c r="D4" s="7"/>
      <c r="E4" s="7"/>
      <c r="F4" s="7"/>
      <c r="G4" s="7"/>
      <c r="H4" s="6"/>
      <c r="I4" s="8"/>
      <c r="J4" s="7"/>
    </row>
    <row r="5" spans="1:12" s="5" customFormat="1" ht="22.5" customHeight="1">
      <c r="A5" s="10" t="s">
        <v>36</v>
      </c>
      <c r="B5" s="10"/>
      <c r="C5" s="30"/>
      <c r="D5" s="31"/>
      <c r="E5" s="32"/>
      <c r="F5" s="32"/>
      <c r="G5" s="31"/>
      <c r="H5" s="31"/>
      <c r="I5" s="36" t="s">
        <v>147</v>
      </c>
      <c r="J5" s="31"/>
      <c r="K5" s="9"/>
      <c r="L5" s="9"/>
    </row>
    <row r="6" spans="1:10" s="22" customFormat="1" ht="22.5" customHeight="1">
      <c r="A6" s="197" t="s">
        <v>37</v>
      </c>
      <c r="B6" s="201"/>
      <c r="C6" s="193" t="s">
        <v>38</v>
      </c>
      <c r="D6" s="193" t="s">
        <v>39</v>
      </c>
      <c r="E6" s="197" t="s">
        <v>40</v>
      </c>
      <c r="F6" s="198"/>
      <c r="G6" s="33"/>
      <c r="H6" s="34"/>
      <c r="I6" s="33"/>
      <c r="J6" s="35"/>
    </row>
    <row r="7" spans="1:10" s="22" customFormat="1" ht="22.5" customHeight="1">
      <c r="A7" s="202"/>
      <c r="B7" s="203"/>
      <c r="C7" s="194"/>
      <c r="D7" s="194"/>
      <c r="E7" s="199"/>
      <c r="F7" s="200"/>
      <c r="G7" s="195" t="s">
        <v>42</v>
      </c>
      <c r="H7" s="196"/>
      <c r="I7" s="195" t="s">
        <v>41</v>
      </c>
      <c r="J7" s="196"/>
    </row>
    <row r="8" spans="1:10" s="22" customFormat="1" ht="22.5" customHeight="1">
      <c r="A8" s="206">
        <v>228946</v>
      </c>
      <c r="B8" s="208"/>
      <c r="C8" s="60">
        <v>1459</v>
      </c>
      <c r="D8" s="60">
        <v>876</v>
      </c>
      <c r="E8" s="206">
        <f>SUM(G8:J8)</f>
        <v>229529</v>
      </c>
      <c r="F8" s="207"/>
      <c r="G8" s="206">
        <v>123767</v>
      </c>
      <c r="H8" s="207"/>
      <c r="I8" s="206">
        <v>105762</v>
      </c>
      <c r="J8" s="207"/>
    </row>
    <row r="9" spans="1:10" s="13" customFormat="1" ht="22.5" customHeight="1">
      <c r="A9" s="36"/>
      <c r="B9" s="21"/>
      <c r="C9" s="21"/>
      <c r="D9" s="21"/>
      <c r="E9" s="21"/>
      <c r="F9" s="21"/>
      <c r="G9" s="21"/>
      <c r="H9" s="21"/>
      <c r="I9" s="21"/>
      <c r="J9" s="21"/>
    </row>
    <row r="10" spans="1:12" s="12" customFormat="1" ht="22.5" customHeight="1">
      <c r="A10" s="14" t="s">
        <v>46</v>
      </c>
      <c r="B10" s="14"/>
      <c r="C10" s="37"/>
      <c r="D10" s="38"/>
      <c r="E10" s="39"/>
      <c r="F10" s="39"/>
      <c r="G10" s="38"/>
      <c r="I10" s="38" t="str">
        <f>I5</f>
        <v>平成19年3月末</v>
      </c>
      <c r="J10" s="38"/>
      <c r="K10" s="16"/>
      <c r="L10" s="16"/>
    </row>
    <row r="11" spans="1:11" s="13" customFormat="1" ht="22.5" customHeight="1">
      <c r="A11" s="204" t="s">
        <v>43</v>
      </c>
      <c r="B11" s="205"/>
      <c r="C11" s="29" t="s">
        <v>75</v>
      </c>
      <c r="D11" s="29" t="s">
        <v>76</v>
      </c>
      <c r="E11" s="29" t="s">
        <v>74</v>
      </c>
      <c r="F11" s="29" t="s">
        <v>1</v>
      </c>
      <c r="G11" s="29" t="s">
        <v>2</v>
      </c>
      <c r="H11" s="29" t="s">
        <v>3</v>
      </c>
      <c r="I11" s="29" t="s">
        <v>4</v>
      </c>
      <c r="J11" s="29" t="s">
        <v>5</v>
      </c>
      <c r="K11" s="29" t="s">
        <v>44</v>
      </c>
    </row>
    <row r="12" spans="1:11" s="13" customFormat="1" ht="22.5" customHeight="1">
      <c r="A12" s="209" t="s">
        <v>129</v>
      </c>
      <c r="B12" s="210"/>
      <c r="C12" s="60">
        <f>SUM(C13:C14)</f>
        <v>7461</v>
      </c>
      <c r="D12" s="60">
        <f aca="true" t="shared" si="0" ref="D12:J12">SUM(D13:D14)</f>
        <v>5780</v>
      </c>
      <c r="E12" s="60">
        <f t="shared" si="0"/>
        <v>0</v>
      </c>
      <c r="F12" s="60">
        <f t="shared" si="0"/>
        <v>8732</v>
      </c>
      <c r="G12" s="60">
        <f t="shared" si="0"/>
        <v>7534</v>
      </c>
      <c r="H12" s="60">
        <f t="shared" si="0"/>
        <v>5700</v>
      </c>
      <c r="I12" s="60">
        <f t="shared" si="0"/>
        <v>4706</v>
      </c>
      <c r="J12" s="60">
        <f t="shared" si="0"/>
        <v>3802</v>
      </c>
      <c r="K12" s="60">
        <f>SUM(C12:J12)</f>
        <v>43715</v>
      </c>
    </row>
    <row r="13" spans="1:11" s="13" customFormat="1" ht="22.5" customHeight="1">
      <c r="A13" s="125"/>
      <c r="B13" s="126" t="s">
        <v>130</v>
      </c>
      <c r="C13" s="60">
        <v>1453</v>
      </c>
      <c r="D13" s="60">
        <v>1268</v>
      </c>
      <c r="E13" s="60">
        <v>0</v>
      </c>
      <c r="F13" s="60">
        <v>1217</v>
      </c>
      <c r="G13" s="60">
        <v>1264</v>
      </c>
      <c r="H13" s="60">
        <v>890</v>
      </c>
      <c r="I13" s="60">
        <v>651</v>
      </c>
      <c r="J13" s="60">
        <v>628</v>
      </c>
      <c r="K13" s="60">
        <f>SUM(C13:J13)</f>
        <v>7371</v>
      </c>
    </row>
    <row r="14" spans="1:11" s="13" customFormat="1" ht="22.5" customHeight="1">
      <c r="A14" s="127"/>
      <c r="B14" s="128" t="s">
        <v>131</v>
      </c>
      <c r="C14" s="60">
        <v>6008</v>
      </c>
      <c r="D14" s="60">
        <v>4512</v>
      </c>
      <c r="E14" s="60">
        <v>0</v>
      </c>
      <c r="F14" s="60">
        <v>7515</v>
      </c>
      <c r="G14" s="60">
        <v>6270</v>
      </c>
      <c r="H14" s="60">
        <v>4810</v>
      </c>
      <c r="I14" s="60">
        <v>4055</v>
      </c>
      <c r="J14" s="60">
        <v>3174</v>
      </c>
      <c r="K14" s="60">
        <f>SUM(C14:J14)</f>
        <v>36344</v>
      </c>
    </row>
    <row r="15" spans="1:11" s="13" customFormat="1" ht="22.5" customHeight="1">
      <c r="A15" s="211" t="s">
        <v>122</v>
      </c>
      <c r="B15" s="212"/>
      <c r="C15" s="60">
        <v>104</v>
      </c>
      <c r="D15" s="60">
        <v>258</v>
      </c>
      <c r="E15" s="60">
        <v>0</v>
      </c>
      <c r="F15" s="60">
        <v>198</v>
      </c>
      <c r="G15" s="60">
        <v>396</v>
      </c>
      <c r="H15" s="60">
        <v>266</v>
      </c>
      <c r="I15" s="60">
        <v>194</v>
      </c>
      <c r="J15" s="60">
        <v>177</v>
      </c>
      <c r="K15" s="60">
        <f>SUM(C15:J15)</f>
        <v>1593</v>
      </c>
    </row>
    <row r="16" spans="1:11" s="13" customFormat="1" ht="22.5" customHeight="1">
      <c r="A16" s="142" t="s">
        <v>45</v>
      </c>
      <c r="B16" s="143"/>
      <c r="C16" s="60">
        <f aca="true" t="shared" si="1" ref="C16:H16">SUM(C12,C15)</f>
        <v>7565</v>
      </c>
      <c r="D16" s="60">
        <f t="shared" si="1"/>
        <v>6038</v>
      </c>
      <c r="E16" s="60">
        <f>SUM(E12,E15)</f>
        <v>0</v>
      </c>
      <c r="F16" s="60">
        <f t="shared" si="1"/>
        <v>8930</v>
      </c>
      <c r="G16" s="60">
        <f t="shared" si="1"/>
        <v>7930</v>
      </c>
      <c r="H16" s="60">
        <f t="shared" si="1"/>
        <v>5966</v>
      </c>
      <c r="I16" s="60">
        <f>SUM(I12,I15)</f>
        <v>4900</v>
      </c>
      <c r="J16" s="60">
        <f>SUM(J12,J15)</f>
        <v>3979</v>
      </c>
      <c r="K16" s="60">
        <f>SUM(C16:J16)</f>
        <v>45308</v>
      </c>
    </row>
    <row r="17" spans="1:9" s="13" customFormat="1" ht="22.5" customHeight="1">
      <c r="A17" s="40"/>
      <c r="B17" s="41"/>
      <c r="C17" s="21"/>
      <c r="D17" s="21"/>
      <c r="E17" s="21"/>
      <c r="F17" s="21"/>
      <c r="G17" s="21"/>
      <c r="H17" s="21"/>
      <c r="I17" s="21"/>
    </row>
    <row r="18" spans="1:12" s="12" customFormat="1" ht="22.5" customHeight="1">
      <c r="A18" s="14" t="s">
        <v>72</v>
      </c>
      <c r="B18" s="14"/>
      <c r="C18" s="37"/>
      <c r="D18" s="42"/>
      <c r="E18" s="39"/>
      <c r="F18" s="42"/>
      <c r="G18" s="42"/>
      <c r="I18" s="40" t="s">
        <v>148</v>
      </c>
      <c r="J18" s="42"/>
      <c r="K18" s="15"/>
      <c r="L18" s="16"/>
    </row>
    <row r="19" spans="1:11" s="13" customFormat="1" ht="22.5" customHeight="1">
      <c r="A19" s="204" t="s">
        <v>43</v>
      </c>
      <c r="B19" s="205"/>
      <c r="C19" s="29" t="s">
        <v>75</v>
      </c>
      <c r="D19" s="29" t="s">
        <v>76</v>
      </c>
      <c r="E19" s="29" t="s">
        <v>74</v>
      </c>
      <c r="F19" s="29" t="s">
        <v>1</v>
      </c>
      <c r="G19" s="29" t="s">
        <v>2</v>
      </c>
      <c r="H19" s="29" t="s">
        <v>3</v>
      </c>
      <c r="I19" s="29" t="s">
        <v>4</v>
      </c>
      <c r="J19" s="29" t="s">
        <v>5</v>
      </c>
      <c r="K19" s="29" t="s">
        <v>44</v>
      </c>
    </row>
    <row r="20" spans="1:11" s="13" customFormat="1" ht="22.5" customHeight="1">
      <c r="A20" s="216" t="s">
        <v>45</v>
      </c>
      <c r="B20" s="217"/>
      <c r="C20" s="60">
        <v>4388</v>
      </c>
      <c r="D20" s="60">
        <v>3491</v>
      </c>
      <c r="E20" s="60">
        <v>903</v>
      </c>
      <c r="F20" s="60">
        <v>7193</v>
      </c>
      <c r="G20" s="60">
        <v>5123</v>
      </c>
      <c r="H20" s="60">
        <v>2970</v>
      </c>
      <c r="I20" s="60">
        <v>1718</v>
      </c>
      <c r="J20" s="60">
        <v>840</v>
      </c>
      <c r="K20" s="60">
        <f>SUM(C20:J20)</f>
        <v>26626</v>
      </c>
    </row>
    <row r="21" spans="1:9" s="13" customFormat="1" ht="22.5" customHeight="1">
      <c r="A21" s="40"/>
      <c r="B21" s="41"/>
      <c r="C21" s="21"/>
      <c r="D21" s="21"/>
      <c r="E21" s="21"/>
      <c r="F21" s="21"/>
      <c r="G21" s="21"/>
      <c r="H21" s="21"/>
      <c r="I21" s="21"/>
    </row>
    <row r="22" spans="1:11" s="13" customFormat="1" ht="22.5" customHeight="1">
      <c r="A22" s="14" t="s">
        <v>132</v>
      </c>
      <c r="B22" s="14"/>
      <c r="C22" s="102"/>
      <c r="D22" s="103"/>
      <c r="E22" s="69"/>
      <c r="F22" s="103"/>
      <c r="G22" s="103"/>
      <c r="I22" s="69" t="str">
        <f>I18</f>
        <v>平成19年1月利用分</v>
      </c>
      <c r="J22" s="103"/>
      <c r="K22" s="103"/>
    </row>
    <row r="23" spans="1:11" s="13" customFormat="1" ht="22.5" customHeight="1">
      <c r="A23" s="142" t="s">
        <v>43</v>
      </c>
      <c r="B23" s="144"/>
      <c r="C23" s="29" t="s">
        <v>75</v>
      </c>
      <c r="D23" s="29" t="s">
        <v>76</v>
      </c>
      <c r="E23" s="29" t="s">
        <v>74</v>
      </c>
      <c r="F23" s="29" t="s">
        <v>1</v>
      </c>
      <c r="G23" s="29" t="s">
        <v>2</v>
      </c>
      <c r="H23" s="29" t="s">
        <v>3</v>
      </c>
      <c r="I23" s="29" t="s">
        <v>4</v>
      </c>
      <c r="J23" s="29" t="s">
        <v>5</v>
      </c>
      <c r="K23" s="29" t="s">
        <v>44</v>
      </c>
    </row>
    <row r="24" spans="1:13" s="13" customFormat="1" ht="22.5" customHeight="1">
      <c r="A24" s="142" t="s">
        <v>45</v>
      </c>
      <c r="B24" s="143"/>
      <c r="C24" s="60">
        <v>4</v>
      </c>
      <c r="D24" s="60">
        <v>6</v>
      </c>
      <c r="E24" s="60">
        <v>3</v>
      </c>
      <c r="F24" s="60">
        <v>394</v>
      </c>
      <c r="G24" s="60">
        <v>470</v>
      </c>
      <c r="H24" s="60">
        <v>460</v>
      </c>
      <c r="I24" s="60">
        <v>258</v>
      </c>
      <c r="J24" s="60">
        <v>77</v>
      </c>
      <c r="K24" s="60">
        <f>SUM(C24:J24)</f>
        <v>1672</v>
      </c>
      <c r="L24" s="17"/>
      <c r="M24" s="17"/>
    </row>
    <row r="25" spans="1:12" s="12" customFormat="1" ht="22.5" customHeight="1">
      <c r="A25" s="22"/>
      <c r="B25" s="18"/>
      <c r="C25" s="105"/>
      <c r="D25" s="105"/>
      <c r="E25" s="105"/>
      <c r="F25" s="105"/>
      <c r="G25" s="105"/>
      <c r="H25" s="105"/>
      <c r="I25" s="105"/>
      <c r="J25" s="105"/>
      <c r="K25" s="105"/>
      <c r="L25" s="16"/>
    </row>
    <row r="26" spans="1:11" s="13" customFormat="1" ht="22.5" customHeight="1">
      <c r="A26" s="14" t="s">
        <v>133</v>
      </c>
      <c r="B26" s="14"/>
      <c r="C26" s="102"/>
      <c r="D26" s="103"/>
      <c r="E26" s="69"/>
      <c r="F26" s="103"/>
      <c r="I26" s="103" t="str">
        <f>I18</f>
        <v>平成19年1月利用分</v>
      </c>
      <c r="J26" s="103"/>
      <c r="K26" s="103"/>
    </row>
    <row r="27" spans="1:10" s="13" customFormat="1" ht="22.5" customHeight="1">
      <c r="A27" s="142" t="s">
        <v>43</v>
      </c>
      <c r="B27" s="144"/>
      <c r="C27" s="29" t="s">
        <v>75</v>
      </c>
      <c r="D27" s="29" t="s">
        <v>76</v>
      </c>
      <c r="E27" s="29" t="s">
        <v>1</v>
      </c>
      <c r="F27" s="29" t="s">
        <v>2</v>
      </c>
      <c r="G27" s="29" t="s">
        <v>3</v>
      </c>
      <c r="H27" s="29" t="s">
        <v>4</v>
      </c>
      <c r="I27" s="29" t="s">
        <v>5</v>
      </c>
      <c r="J27" s="29" t="s">
        <v>44</v>
      </c>
    </row>
    <row r="28" spans="1:10" s="13" customFormat="1" ht="22.5" customHeight="1">
      <c r="A28" s="142" t="s">
        <v>45</v>
      </c>
      <c r="B28" s="143"/>
      <c r="C28" s="60">
        <v>8</v>
      </c>
      <c r="D28" s="60">
        <v>23</v>
      </c>
      <c r="E28" s="60">
        <v>654</v>
      </c>
      <c r="F28" s="60">
        <v>1008</v>
      </c>
      <c r="G28" s="60">
        <v>1617</v>
      </c>
      <c r="H28" s="60">
        <v>2165</v>
      </c>
      <c r="I28" s="60">
        <v>1851</v>
      </c>
      <c r="J28" s="60">
        <f>SUM(C28:I28)</f>
        <v>7326</v>
      </c>
    </row>
    <row r="29" spans="1:10" s="13" customFormat="1" ht="22.5" customHeight="1">
      <c r="A29" s="39"/>
      <c r="B29" s="43"/>
      <c r="C29" s="44"/>
      <c r="D29" s="45"/>
      <c r="E29" s="44"/>
      <c r="F29" s="45"/>
      <c r="G29" s="44"/>
      <c r="H29" s="45"/>
      <c r="I29" s="44"/>
      <c r="J29" s="45"/>
    </row>
    <row r="30" spans="1:9" s="13" customFormat="1" ht="22.5" customHeight="1">
      <c r="A30" s="14" t="s">
        <v>134</v>
      </c>
      <c r="B30" s="14"/>
      <c r="C30" s="37"/>
      <c r="D30" s="38"/>
      <c r="E30" s="39"/>
      <c r="F30" s="40" t="s">
        <v>149</v>
      </c>
      <c r="G30" s="38"/>
      <c r="H30" s="21"/>
      <c r="I30" s="21"/>
    </row>
    <row r="31" spans="1:9" s="13" customFormat="1" ht="22.5" customHeight="1">
      <c r="A31" s="47"/>
      <c r="B31" s="218" t="s">
        <v>32</v>
      </c>
      <c r="C31" s="219"/>
      <c r="D31" s="221" t="s">
        <v>29</v>
      </c>
      <c r="E31" s="222"/>
      <c r="F31" s="222"/>
      <c r="G31" s="223"/>
      <c r="H31" s="21"/>
      <c r="I31" s="21"/>
    </row>
    <row r="32" spans="1:9" s="13" customFormat="1" ht="22.5" customHeight="1">
      <c r="A32" s="47"/>
      <c r="B32" s="220"/>
      <c r="C32" s="219"/>
      <c r="D32" s="28" t="s">
        <v>33</v>
      </c>
      <c r="E32" s="28" t="s">
        <v>34</v>
      </c>
      <c r="F32" s="28" t="s">
        <v>35</v>
      </c>
      <c r="G32" s="67" t="s">
        <v>58</v>
      </c>
      <c r="H32" s="21"/>
      <c r="I32" s="21"/>
    </row>
    <row r="33" spans="1:9" s="13" customFormat="1" ht="22.5" customHeight="1">
      <c r="A33" s="47"/>
      <c r="B33" s="224">
        <f>SUM(D33:G33)</f>
        <v>5042</v>
      </c>
      <c r="C33" s="225"/>
      <c r="D33" s="138">
        <v>1102</v>
      </c>
      <c r="E33" s="26">
        <v>3511</v>
      </c>
      <c r="F33" s="26">
        <v>201</v>
      </c>
      <c r="G33" s="26">
        <v>228</v>
      </c>
      <c r="H33" s="21"/>
      <c r="I33" s="21"/>
    </row>
    <row r="34" spans="1:9" s="13" customFormat="1" ht="22.5" customHeight="1">
      <c r="A34" s="47"/>
      <c r="B34" s="113"/>
      <c r="C34" s="114"/>
      <c r="D34" s="63"/>
      <c r="E34" s="63"/>
      <c r="F34" s="63"/>
      <c r="G34" s="63"/>
      <c r="H34" s="21"/>
      <c r="I34" s="21"/>
    </row>
    <row r="35" spans="1:11" ht="22.5" customHeight="1">
      <c r="A35" s="25" t="s">
        <v>135</v>
      </c>
      <c r="B35" s="24"/>
      <c r="C35" s="107"/>
      <c r="D35" s="107"/>
      <c r="E35" s="104" t="str">
        <f>I18</f>
        <v>平成19年1月利用分</v>
      </c>
      <c r="F35" s="104"/>
      <c r="G35" s="107"/>
      <c r="H35" s="107"/>
      <c r="I35" s="107"/>
      <c r="J35" s="13"/>
      <c r="K35" s="13"/>
    </row>
    <row r="36" spans="1:9" s="13" customFormat="1" ht="22.5" customHeight="1">
      <c r="A36" s="116"/>
      <c r="B36" s="117" t="s">
        <v>30</v>
      </c>
      <c r="C36" s="50"/>
      <c r="D36" s="50"/>
      <c r="E36" s="50"/>
      <c r="F36" s="88"/>
      <c r="G36" s="78" t="s">
        <v>47</v>
      </c>
      <c r="H36" s="21"/>
      <c r="I36" s="116"/>
    </row>
    <row r="37" spans="1:10" s="13" customFormat="1" ht="22.5" customHeight="1">
      <c r="A37" s="116"/>
      <c r="B37" s="118"/>
      <c r="C37" s="48" t="s">
        <v>104</v>
      </c>
      <c r="D37" s="27"/>
      <c r="E37" s="27"/>
      <c r="F37" s="119"/>
      <c r="G37" s="120">
        <v>539</v>
      </c>
      <c r="H37" s="21"/>
      <c r="I37" s="62"/>
      <c r="J37" s="62"/>
    </row>
    <row r="38" spans="1:10" s="13" customFormat="1" ht="22.5" customHeight="1">
      <c r="A38" s="116"/>
      <c r="B38" s="118"/>
      <c r="C38" s="48" t="s">
        <v>105</v>
      </c>
      <c r="D38" s="27"/>
      <c r="E38" s="27"/>
      <c r="F38" s="119"/>
      <c r="G38" s="120">
        <v>17</v>
      </c>
      <c r="H38" s="21"/>
      <c r="I38" s="62"/>
      <c r="J38" s="62"/>
    </row>
    <row r="39" spans="1:10" s="13" customFormat="1" ht="22.5" customHeight="1">
      <c r="A39" s="116"/>
      <c r="B39" s="118"/>
      <c r="C39" s="48" t="s">
        <v>106</v>
      </c>
      <c r="D39" s="27"/>
      <c r="E39" s="27"/>
      <c r="F39" s="119"/>
      <c r="G39" s="120">
        <v>64</v>
      </c>
      <c r="H39" s="21"/>
      <c r="I39" s="62"/>
      <c r="J39" s="62"/>
    </row>
    <row r="40" spans="1:10" s="13" customFormat="1" ht="22.5" customHeight="1">
      <c r="A40" s="116"/>
      <c r="B40" s="118"/>
      <c r="C40" s="48" t="s">
        <v>107</v>
      </c>
      <c r="D40" s="27"/>
      <c r="E40" s="27"/>
      <c r="F40" s="119"/>
      <c r="G40" s="120">
        <v>7</v>
      </c>
      <c r="H40" s="21"/>
      <c r="I40" s="62"/>
      <c r="J40" s="62"/>
    </row>
    <row r="41" spans="1:10" s="13" customFormat="1" ht="22.5" customHeight="1">
      <c r="A41" s="116"/>
      <c r="B41" s="118"/>
      <c r="C41" s="48" t="s">
        <v>108</v>
      </c>
      <c r="D41" s="27"/>
      <c r="E41" s="27"/>
      <c r="F41" s="119"/>
      <c r="G41" s="120">
        <v>20</v>
      </c>
      <c r="H41" s="21"/>
      <c r="I41" s="62"/>
      <c r="J41" s="62"/>
    </row>
    <row r="42" spans="1:10" s="13" customFormat="1" ht="22.5" customHeight="1">
      <c r="A42" s="116"/>
      <c r="B42" s="118"/>
      <c r="C42" s="48" t="s">
        <v>109</v>
      </c>
      <c r="D42" s="27"/>
      <c r="E42" s="27"/>
      <c r="F42" s="119"/>
      <c r="G42" s="120">
        <v>557</v>
      </c>
      <c r="H42" s="21"/>
      <c r="I42" s="62"/>
      <c r="J42" s="62"/>
    </row>
    <row r="43" spans="1:10" s="13" customFormat="1" ht="22.5" customHeight="1">
      <c r="A43" s="116"/>
      <c r="B43" s="118"/>
      <c r="C43" s="48" t="s">
        <v>110</v>
      </c>
      <c r="D43" s="27"/>
      <c r="E43" s="27"/>
      <c r="F43" s="119"/>
      <c r="G43" s="120">
        <v>227</v>
      </c>
      <c r="H43" s="21"/>
      <c r="I43" s="62"/>
      <c r="J43" s="62"/>
    </row>
    <row r="44" spans="1:10" s="13" customFormat="1" ht="22.5" customHeight="1">
      <c r="A44" s="116"/>
      <c r="B44" s="118"/>
      <c r="C44" s="48" t="s">
        <v>111</v>
      </c>
      <c r="D44" s="27"/>
      <c r="E44" s="27"/>
      <c r="F44" s="119"/>
      <c r="G44" s="120">
        <v>77</v>
      </c>
      <c r="H44" s="21"/>
      <c r="I44" s="62"/>
      <c r="J44" s="62"/>
    </row>
    <row r="45" spans="1:10" s="13" customFormat="1" ht="22.5" customHeight="1">
      <c r="A45" s="116"/>
      <c r="B45" s="118"/>
      <c r="C45" s="48" t="s">
        <v>121</v>
      </c>
      <c r="D45" s="27"/>
      <c r="E45" s="27"/>
      <c r="F45" s="119"/>
      <c r="G45" s="120">
        <v>26</v>
      </c>
      <c r="H45" s="21"/>
      <c r="I45" s="62"/>
      <c r="J45" s="62"/>
    </row>
    <row r="46" spans="1:10" s="13" customFormat="1" ht="22.5" customHeight="1">
      <c r="A46" s="116"/>
      <c r="B46" s="118"/>
      <c r="C46" s="48" t="s">
        <v>126</v>
      </c>
      <c r="D46" s="27"/>
      <c r="E46" s="27"/>
      <c r="F46" s="119"/>
      <c r="G46" s="120">
        <v>262</v>
      </c>
      <c r="H46" s="21"/>
      <c r="I46" s="62"/>
      <c r="J46" s="62"/>
    </row>
    <row r="47" spans="1:10" s="13" customFormat="1" ht="22.5" customHeight="1">
      <c r="A47" s="116"/>
      <c r="B47" s="118"/>
      <c r="C47" s="48" t="s">
        <v>112</v>
      </c>
      <c r="D47" s="27"/>
      <c r="E47" s="27"/>
      <c r="F47" s="119"/>
      <c r="G47" s="120">
        <v>82</v>
      </c>
      <c r="H47" s="21"/>
      <c r="I47" s="62"/>
      <c r="J47" s="62"/>
    </row>
    <row r="48" spans="1:10" s="13" customFormat="1" ht="22.5" customHeight="1">
      <c r="A48" s="116"/>
      <c r="B48" s="118"/>
      <c r="C48" s="48" t="s">
        <v>113</v>
      </c>
      <c r="D48" s="27"/>
      <c r="E48" s="27"/>
      <c r="F48" s="119"/>
      <c r="G48" s="120">
        <v>10</v>
      </c>
      <c r="H48" s="21"/>
      <c r="I48" s="62"/>
      <c r="J48" s="62"/>
    </row>
    <row r="49" spans="1:10" s="13" customFormat="1" ht="22.5" customHeight="1">
      <c r="A49" s="116"/>
      <c r="B49" s="118"/>
      <c r="C49" s="49" t="s">
        <v>114</v>
      </c>
      <c r="D49" s="27"/>
      <c r="E49" s="27"/>
      <c r="F49" s="119"/>
      <c r="G49" s="61">
        <v>25</v>
      </c>
      <c r="H49" s="21"/>
      <c r="I49" s="63"/>
      <c r="J49" s="64"/>
    </row>
    <row r="50" spans="1:10" s="13" customFormat="1" ht="22.5" customHeight="1">
      <c r="A50" s="116"/>
      <c r="B50" s="118"/>
      <c r="C50" s="49" t="s">
        <v>115</v>
      </c>
      <c r="D50" s="27"/>
      <c r="E50" s="27"/>
      <c r="F50" s="119"/>
      <c r="G50" s="61">
        <v>221</v>
      </c>
      <c r="H50" s="21"/>
      <c r="I50" s="63"/>
      <c r="J50" s="64"/>
    </row>
    <row r="51" spans="1:10" s="13" customFormat="1" ht="22.5" customHeight="1">
      <c r="A51" s="116"/>
      <c r="B51" s="118"/>
      <c r="C51" s="49" t="s">
        <v>116</v>
      </c>
      <c r="D51" s="27"/>
      <c r="E51" s="27"/>
      <c r="F51" s="119"/>
      <c r="G51" s="61">
        <v>0</v>
      </c>
      <c r="H51" s="121"/>
      <c r="I51" s="63"/>
      <c r="J51" s="64"/>
    </row>
    <row r="52" spans="1:10" s="13" customFormat="1" ht="22.5" customHeight="1">
      <c r="A52" s="116"/>
      <c r="B52" s="118"/>
      <c r="C52" s="49" t="s">
        <v>117</v>
      </c>
      <c r="D52" s="27"/>
      <c r="E52" s="27"/>
      <c r="F52" s="119"/>
      <c r="G52" s="61">
        <v>38</v>
      </c>
      <c r="H52" s="21"/>
      <c r="I52" s="63"/>
      <c r="J52" s="64"/>
    </row>
    <row r="53" spans="1:10" s="13" customFormat="1" ht="22.5" customHeight="1">
      <c r="A53" s="116"/>
      <c r="B53" s="118"/>
      <c r="C53" s="49" t="s">
        <v>118</v>
      </c>
      <c r="D53" s="27"/>
      <c r="E53" s="27"/>
      <c r="F53" s="119"/>
      <c r="G53" s="61">
        <v>4</v>
      </c>
      <c r="H53" s="21"/>
      <c r="I53" s="63"/>
      <c r="J53" s="64"/>
    </row>
    <row r="54" spans="1:10" s="13" customFormat="1" ht="22.5" customHeight="1">
      <c r="A54" s="116"/>
      <c r="B54" s="118"/>
      <c r="C54" s="49" t="s">
        <v>127</v>
      </c>
      <c r="D54" s="27"/>
      <c r="E54" s="27"/>
      <c r="F54" s="119"/>
      <c r="G54" s="61">
        <v>298</v>
      </c>
      <c r="H54" s="21"/>
      <c r="I54" s="63"/>
      <c r="J54" s="64"/>
    </row>
    <row r="55" spans="1:10" s="13" customFormat="1" ht="22.5" customHeight="1">
      <c r="A55" s="116"/>
      <c r="B55" s="122"/>
      <c r="C55" s="139" t="s">
        <v>119</v>
      </c>
      <c r="D55" s="27"/>
      <c r="E55" s="27"/>
      <c r="F55" s="119"/>
      <c r="G55" s="61">
        <v>4</v>
      </c>
      <c r="H55" s="21"/>
      <c r="I55" s="63"/>
      <c r="J55" s="63"/>
    </row>
    <row r="56" spans="1:10" s="13" customFormat="1" ht="22.5" customHeight="1">
      <c r="A56" s="116"/>
      <c r="B56" s="122"/>
      <c r="C56" s="49" t="s">
        <v>50</v>
      </c>
      <c r="D56" s="27"/>
      <c r="E56" s="27"/>
      <c r="F56" s="119"/>
      <c r="G56" s="61">
        <v>726</v>
      </c>
      <c r="H56" s="21"/>
      <c r="I56" s="63"/>
      <c r="J56" s="63"/>
    </row>
    <row r="57" spans="1:10" s="13" customFormat="1" ht="22.5" customHeight="1">
      <c r="A57" s="116"/>
      <c r="B57" s="122"/>
      <c r="C57" s="49" t="s">
        <v>51</v>
      </c>
      <c r="D57" s="27"/>
      <c r="E57" s="27"/>
      <c r="F57" s="119"/>
      <c r="G57" s="61">
        <v>693</v>
      </c>
      <c r="H57" s="21"/>
      <c r="I57" s="63"/>
      <c r="J57" s="63"/>
    </row>
    <row r="58" spans="1:10" s="13" customFormat="1" ht="22.5" customHeight="1">
      <c r="A58" s="116"/>
      <c r="B58" s="122"/>
      <c r="C58" s="49" t="s">
        <v>52</v>
      </c>
      <c r="D58" s="27"/>
      <c r="E58" s="27"/>
      <c r="F58" s="119"/>
      <c r="G58" s="61">
        <v>536</v>
      </c>
      <c r="H58" s="21"/>
      <c r="I58" s="63"/>
      <c r="J58" s="63"/>
    </row>
    <row r="59" spans="1:10" s="13" customFormat="1" ht="22.5" customHeight="1">
      <c r="A59" s="116"/>
      <c r="B59" s="122"/>
      <c r="C59" s="49" t="s">
        <v>73</v>
      </c>
      <c r="D59" s="27"/>
      <c r="E59" s="27"/>
      <c r="F59" s="119"/>
      <c r="G59" s="61">
        <v>163</v>
      </c>
      <c r="H59" s="21"/>
      <c r="I59" s="63"/>
      <c r="J59" s="63"/>
    </row>
    <row r="60" spans="1:10" s="13" customFormat="1" ht="22.5" customHeight="1">
      <c r="A60" s="116"/>
      <c r="B60" s="122"/>
      <c r="C60" s="49" t="s">
        <v>120</v>
      </c>
      <c r="D60" s="27"/>
      <c r="E60" s="27"/>
      <c r="F60" s="119"/>
      <c r="G60" s="61">
        <v>67</v>
      </c>
      <c r="H60" s="21"/>
      <c r="I60" s="63"/>
      <c r="J60" s="63"/>
    </row>
    <row r="61" spans="1:10" s="13" customFormat="1" ht="22.5" customHeight="1">
      <c r="A61" s="116"/>
      <c r="B61" s="213" t="s">
        <v>45</v>
      </c>
      <c r="C61" s="214"/>
      <c r="D61" s="214"/>
      <c r="E61" s="214"/>
      <c r="F61" s="119"/>
      <c r="G61" s="61">
        <v>4663</v>
      </c>
      <c r="H61" s="21"/>
      <c r="I61" s="63"/>
      <c r="J61" s="64"/>
    </row>
    <row r="62" spans="1:10" s="13" customFormat="1" ht="22.5" customHeight="1">
      <c r="A62" s="69"/>
      <c r="B62" s="69" t="s">
        <v>150</v>
      </c>
      <c r="C62" s="23"/>
      <c r="D62" s="123"/>
      <c r="E62" s="21"/>
      <c r="F62" s="21"/>
      <c r="G62" s="21"/>
      <c r="H62" s="23"/>
      <c r="I62" s="21"/>
      <c r="J62" s="22"/>
    </row>
    <row r="63" spans="1:10" s="13" customFormat="1" ht="22.5" customHeight="1">
      <c r="A63" s="69"/>
      <c r="B63" s="69" t="s">
        <v>128</v>
      </c>
      <c r="C63" s="23"/>
      <c r="D63" s="123"/>
      <c r="E63" s="21"/>
      <c r="F63" s="21"/>
      <c r="G63" s="21"/>
      <c r="H63" s="23"/>
      <c r="I63" s="21"/>
      <c r="J63" s="22"/>
    </row>
    <row r="64" spans="1:10" s="13" customFormat="1" ht="22.5" customHeight="1">
      <c r="A64" s="69"/>
      <c r="B64" s="69"/>
      <c r="C64" s="23"/>
      <c r="D64" s="123"/>
      <c r="E64" s="21"/>
      <c r="F64" s="21"/>
      <c r="G64" s="21"/>
      <c r="H64" s="21"/>
      <c r="I64" s="63"/>
      <c r="J64" s="63"/>
    </row>
    <row r="65" spans="1:10" s="13" customFormat="1" ht="22.5" customHeight="1">
      <c r="A65" s="69"/>
      <c r="B65" s="69"/>
      <c r="C65" s="23"/>
      <c r="D65" s="123"/>
      <c r="E65" s="21"/>
      <c r="F65" s="21"/>
      <c r="G65" s="21"/>
      <c r="H65" s="23"/>
      <c r="I65" s="21"/>
      <c r="J65" s="22"/>
    </row>
    <row r="66" spans="1:10" s="13" customFormat="1" ht="22.5" customHeight="1">
      <c r="A66" s="69"/>
      <c r="B66" s="69"/>
      <c r="C66" s="23"/>
      <c r="D66" s="123"/>
      <c r="E66" s="21"/>
      <c r="F66" s="21"/>
      <c r="G66" s="21"/>
      <c r="H66" s="23"/>
      <c r="I66" s="21"/>
      <c r="J66" s="22"/>
    </row>
    <row r="67" spans="1:10" s="13" customFormat="1" ht="22.5" customHeight="1">
      <c r="A67" s="69"/>
      <c r="B67" s="69"/>
      <c r="C67" s="23"/>
      <c r="D67" s="123"/>
      <c r="E67" s="21"/>
      <c r="F67" s="21"/>
      <c r="G67" s="21"/>
      <c r="H67" s="23"/>
      <c r="I67" s="21"/>
      <c r="J67" s="22"/>
    </row>
    <row r="68" spans="1:10" s="13" customFormat="1" ht="22.5" customHeight="1">
      <c r="A68" s="69"/>
      <c r="B68" s="69"/>
      <c r="C68" s="23"/>
      <c r="D68" s="123"/>
      <c r="E68" s="21"/>
      <c r="F68" s="21"/>
      <c r="G68" s="21"/>
      <c r="H68" s="23"/>
      <c r="I68" s="21"/>
      <c r="J68" s="22"/>
    </row>
    <row r="69" spans="1:12" s="22" customFormat="1" ht="22.5" customHeight="1">
      <c r="A69" s="14" t="s">
        <v>143</v>
      </c>
      <c r="B69" s="14"/>
      <c r="C69" s="102"/>
      <c r="D69" s="103"/>
      <c r="E69" s="69"/>
      <c r="F69" s="6"/>
      <c r="G69" s="103"/>
      <c r="H69" s="103"/>
      <c r="I69" s="103"/>
      <c r="J69" s="103"/>
      <c r="K69" s="103"/>
      <c r="L69" s="105"/>
    </row>
    <row r="70" spans="1:10" s="3" customFormat="1" ht="22.5" customHeight="1">
      <c r="A70" s="104"/>
      <c r="B70" s="160"/>
      <c r="C70" s="215"/>
      <c r="D70" s="78" t="s">
        <v>48</v>
      </c>
      <c r="E70" s="78" t="s">
        <v>49</v>
      </c>
      <c r="F70" s="78" t="s">
        <v>45</v>
      </c>
      <c r="G70" s="104"/>
      <c r="H70" s="104"/>
      <c r="I70" s="104"/>
      <c r="J70" s="104"/>
    </row>
    <row r="71" spans="1:10" s="3" customFormat="1" ht="22.5" customHeight="1">
      <c r="A71" s="104"/>
      <c r="B71" s="160" t="s">
        <v>123</v>
      </c>
      <c r="C71" s="215"/>
      <c r="D71" s="61">
        <v>10073</v>
      </c>
      <c r="E71" s="61">
        <v>2280</v>
      </c>
      <c r="F71" s="61">
        <v>12353</v>
      </c>
      <c r="G71" s="104"/>
      <c r="H71" s="104"/>
      <c r="I71" s="104"/>
      <c r="J71" s="104"/>
    </row>
    <row r="72" spans="1:10" s="3" customFormat="1" ht="22.5" customHeight="1">
      <c r="A72" s="104"/>
      <c r="B72" s="160" t="s">
        <v>124</v>
      </c>
      <c r="C72" s="215"/>
      <c r="D72" s="61">
        <v>10073</v>
      </c>
      <c r="E72" s="61">
        <v>1917</v>
      </c>
      <c r="F72" s="61">
        <v>11990</v>
      </c>
      <c r="G72" s="104"/>
      <c r="H72" s="104"/>
      <c r="I72" s="104"/>
      <c r="J72" s="104"/>
    </row>
    <row r="73" spans="1:10" s="3" customFormat="1" ht="22.5" customHeight="1">
      <c r="A73" s="104"/>
      <c r="B73" s="160" t="s">
        <v>125</v>
      </c>
      <c r="C73" s="215"/>
      <c r="D73" s="115">
        <v>1</v>
      </c>
      <c r="E73" s="115">
        <v>0.8408</v>
      </c>
      <c r="F73" s="115">
        <v>0.9706</v>
      </c>
      <c r="G73" s="104"/>
      <c r="H73" s="104"/>
      <c r="I73" s="104"/>
      <c r="J73" s="104"/>
    </row>
    <row r="74" spans="1:10" s="3" customFormat="1" ht="22.5" customHeight="1">
      <c r="A74" s="69"/>
      <c r="B74" s="69" t="s">
        <v>151</v>
      </c>
      <c r="C74" s="79"/>
      <c r="D74" s="79"/>
      <c r="E74" s="79"/>
      <c r="F74" s="79"/>
      <c r="G74" s="79"/>
      <c r="H74" s="79"/>
      <c r="I74" s="79"/>
      <c r="J74" s="79"/>
    </row>
    <row r="75" spans="1:10" s="3" customFormat="1" ht="22.5" customHeight="1">
      <c r="A75" s="40"/>
      <c r="B75" s="40"/>
      <c r="C75" s="7"/>
      <c r="D75" s="7"/>
      <c r="E75" s="7"/>
      <c r="F75" s="7"/>
      <c r="G75" s="7"/>
      <c r="H75" s="7"/>
      <c r="I75" s="7"/>
      <c r="J75" s="7"/>
    </row>
    <row r="76" spans="1:9" s="13" customFormat="1" ht="22.5" customHeight="1">
      <c r="A76" s="14" t="s">
        <v>144</v>
      </c>
      <c r="B76" s="43"/>
      <c r="C76" s="23"/>
      <c r="D76" s="21"/>
      <c r="F76" s="40" t="s">
        <v>152</v>
      </c>
      <c r="G76" s="21"/>
      <c r="H76" s="21"/>
      <c r="I76" s="21"/>
    </row>
    <row r="77" spans="1:9" s="13" customFormat="1" ht="8.25" customHeight="1">
      <c r="A77" s="14"/>
      <c r="B77" s="43"/>
      <c r="C77" s="23"/>
      <c r="D77" s="21"/>
      <c r="E77" s="40"/>
      <c r="F77" s="21"/>
      <c r="G77" s="21"/>
      <c r="H77" s="21"/>
      <c r="I77" s="21"/>
    </row>
    <row r="78" spans="1:9" s="13" customFormat="1" ht="22.5" customHeight="1">
      <c r="A78" s="14"/>
      <c r="B78" s="18" t="s">
        <v>91</v>
      </c>
      <c r="C78" s="23"/>
      <c r="D78" s="21"/>
      <c r="E78" s="40"/>
      <c r="F78" s="77" t="s">
        <v>96</v>
      </c>
      <c r="G78" s="83">
        <v>293</v>
      </c>
      <c r="H78" s="21"/>
      <c r="I78" s="21"/>
    </row>
    <row r="79" spans="1:9" s="13" customFormat="1" ht="22.5" customHeight="1">
      <c r="A79" s="14"/>
      <c r="B79" s="18"/>
      <c r="C79" s="23"/>
      <c r="D79" s="21"/>
      <c r="E79" s="40"/>
      <c r="F79" s="21"/>
      <c r="G79" s="21"/>
      <c r="H79" s="21"/>
      <c r="I79" s="21"/>
    </row>
    <row r="80" spans="1:11" s="66" customFormat="1" ht="22.5" customHeight="1">
      <c r="A80" s="13"/>
      <c r="B80" s="18" t="s">
        <v>97</v>
      </c>
      <c r="C80" s="17"/>
      <c r="D80" s="17"/>
      <c r="E80" s="17"/>
      <c r="F80" s="17"/>
      <c r="G80" s="17"/>
      <c r="H80" s="17"/>
      <c r="I80" s="17"/>
      <c r="J80" s="17"/>
      <c r="K80" s="65"/>
    </row>
    <row r="81" spans="1:11" s="66" customFormat="1" ht="14.25">
      <c r="A81" s="13"/>
      <c r="B81" s="91"/>
      <c r="C81" s="92"/>
      <c r="D81" s="93"/>
      <c r="E81" s="94"/>
      <c r="F81" s="89" t="s">
        <v>96</v>
      </c>
      <c r="G81" s="90"/>
      <c r="H81" s="17"/>
      <c r="I81" s="17"/>
      <c r="J81" s="17"/>
      <c r="K81" s="65"/>
    </row>
    <row r="82" spans="1:10" s="66" customFormat="1" ht="22.5" customHeight="1">
      <c r="A82" s="13"/>
      <c r="B82" s="95"/>
      <c r="C82" s="96"/>
      <c r="D82" s="97"/>
      <c r="E82" s="98"/>
      <c r="F82" s="80" t="s">
        <v>78</v>
      </c>
      <c r="G82" s="81" t="s">
        <v>79</v>
      </c>
      <c r="H82" s="17"/>
      <c r="I82" s="17"/>
      <c r="J82" s="17"/>
    </row>
    <row r="83" spans="1:10" s="66" customFormat="1" ht="22.5" customHeight="1">
      <c r="A83" s="13"/>
      <c r="B83" s="68" t="s">
        <v>53</v>
      </c>
      <c r="C83" s="84"/>
      <c r="D83" s="84"/>
      <c r="E83" s="82"/>
      <c r="F83" s="226">
        <v>333</v>
      </c>
      <c r="G83" s="83">
        <v>326</v>
      </c>
      <c r="H83" s="17"/>
      <c r="I83" s="17"/>
      <c r="J83" s="17"/>
    </row>
    <row r="84" spans="1:10" s="66" customFormat="1" ht="22.5" customHeight="1">
      <c r="A84" s="13"/>
      <c r="B84" s="68" t="s">
        <v>54</v>
      </c>
      <c r="C84" s="84"/>
      <c r="D84" s="84"/>
      <c r="E84" s="82"/>
      <c r="F84" s="226">
        <v>14</v>
      </c>
      <c r="G84" s="83">
        <v>12</v>
      </c>
      <c r="H84" s="17"/>
      <c r="I84" s="17"/>
      <c r="J84" s="17"/>
    </row>
    <row r="85" spans="1:10" s="66" customFormat="1" ht="22.5" customHeight="1">
      <c r="A85" s="13"/>
      <c r="B85" s="68" t="s">
        <v>55</v>
      </c>
      <c r="C85" s="84"/>
      <c r="D85" s="84"/>
      <c r="E85" s="82"/>
      <c r="F85" s="226">
        <v>56</v>
      </c>
      <c r="G85" s="83">
        <v>55</v>
      </c>
      <c r="H85" s="17"/>
      <c r="I85" s="17"/>
      <c r="J85" s="17"/>
    </row>
    <row r="86" spans="1:10" s="66" customFormat="1" ht="22.5" customHeight="1">
      <c r="A86" s="13"/>
      <c r="B86" s="68" t="s">
        <v>85</v>
      </c>
      <c r="C86" s="84"/>
      <c r="D86" s="84"/>
      <c r="E86" s="82"/>
      <c r="F86" s="226">
        <v>4</v>
      </c>
      <c r="G86" s="83">
        <v>4</v>
      </c>
      <c r="H86" s="17"/>
      <c r="I86" s="17"/>
      <c r="J86" s="17"/>
    </row>
    <row r="87" spans="1:10" s="66" customFormat="1" ht="22.5" customHeight="1">
      <c r="A87" s="13"/>
      <c r="B87" s="68" t="s">
        <v>56</v>
      </c>
      <c r="C87" s="84"/>
      <c r="D87" s="84"/>
      <c r="E87" s="82"/>
      <c r="F87" s="226">
        <v>222</v>
      </c>
      <c r="G87" s="83">
        <v>222</v>
      </c>
      <c r="H87" s="17"/>
      <c r="I87" s="17"/>
      <c r="J87" s="17"/>
    </row>
    <row r="88" spans="1:10" s="66" customFormat="1" ht="22.5" customHeight="1">
      <c r="A88" s="13"/>
      <c r="B88" s="68" t="s">
        <v>86</v>
      </c>
      <c r="C88" s="84"/>
      <c r="D88" s="84"/>
      <c r="E88" s="82"/>
      <c r="F88" s="226">
        <v>40</v>
      </c>
      <c r="G88" s="83">
        <v>39</v>
      </c>
      <c r="H88" s="17"/>
      <c r="I88" s="17"/>
      <c r="J88" s="17"/>
    </row>
    <row r="89" spans="1:10" s="66" customFormat="1" ht="22.5" customHeight="1">
      <c r="A89" s="13"/>
      <c r="B89" s="68" t="s">
        <v>57</v>
      </c>
      <c r="C89" s="84"/>
      <c r="D89" s="84"/>
      <c r="E89" s="82"/>
      <c r="F89" s="226">
        <v>83</v>
      </c>
      <c r="G89" s="83">
        <v>74</v>
      </c>
      <c r="H89" s="17"/>
      <c r="I89" s="17"/>
      <c r="J89" s="17"/>
    </row>
    <row r="90" spans="1:10" s="66" customFormat="1" ht="22.5" customHeight="1">
      <c r="A90" s="13"/>
      <c r="B90" s="68" t="s">
        <v>87</v>
      </c>
      <c r="C90" s="84"/>
      <c r="D90" s="84"/>
      <c r="E90" s="82"/>
      <c r="F90" s="226">
        <v>51</v>
      </c>
      <c r="G90" s="83">
        <v>50</v>
      </c>
      <c r="H90" s="17"/>
      <c r="I90" s="17"/>
      <c r="J90" s="17"/>
    </row>
    <row r="91" spans="1:10" s="66" customFormat="1" ht="22.5" customHeight="1">
      <c r="A91" s="13"/>
      <c r="B91" s="68" t="s">
        <v>88</v>
      </c>
      <c r="C91" s="84"/>
      <c r="D91" s="84"/>
      <c r="E91" s="82"/>
      <c r="F91" s="226">
        <v>0</v>
      </c>
      <c r="G91" s="83">
        <v>0</v>
      </c>
      <c r="H91" s="17"/>
      <c r="I91" s="17"/>
      <c r="J91" s="17"/>
    </row>
    <row r="92" spans="1:7" s="66" customFormat="1" ht="22.5" customHeight="1">
      <c r="A92" s="13"/>
      <c r="B92" s="179" t="s">
        <v>77</v>
      </c>
      <c r="C92" s="180"/>
      <c r="D92" s="181"/>
      <c r="E92" s="182"/>
      <c r="F92" s="226">
        <v>35</v>
      </c>
      <c r="G92" s="83">
        <v>34</v>
      </c>
    </row>
    <row r="93" spans="1:7" s="66" customFormat="1" ht="22.5" customHeight="1">
      <c r="A93" s="13"/>
      <c r="B93" s="183" t="s">
        <v>89</v>
      </c>
      <c r="C93" s="184"/>
      <c r="D93" s="184"/>
      <c r="E93" s="185"/>
      <c r="F93" s="226">
        <v>90</v>
      </c>
      <c r="G93" s="83">
        <v>90</v>
      </c>
    </row>
    <row r="94" spans="1:7" s="66" customFormat="1" ht="22.5" customHeight="1">
      <c r="A94" s="13"/>
      <c r="B94" s="68" t="s">
        <v>83</v>
      </c>
      <c r="C94" s="84"/>
      <c r="D94" s="84"/>
      <c r="E94" s="82"/>
      <c r="F94" s="226">
        <v>38</v>
      </c>
      <c r="G94" s="83">
        <v>38</v>
      </c>
    </row>
    <row r="95" spans="1:7" s="66" customFormat="1" ht="22.5" customHeight="1">
      <c r="A95" s="13"/>
      <c r="B95" s="68" t="s">
        <v>142</v>
      </c>
      <c r="C95" s="84"/>
      <c r="D95" s="84"/>
      <c r="E95" s="82"/>
      <c r="F95" s="226">
        <v>3</v>
      </c>
      <c r="G95" s="83">
        <v>3</v>
      </c>
    </row>
    <row r="96" spans="1:9" s="13" customFormat="1" ht="22.5" customHeight="1">
      <c r="A96" s="14"/>
      <c r="B96" s="18"/>
      <c r="C96" s="23"/>
      <c r="D96" s="21"/>
      <c r="E96" s="40"/>
      <c r="F96" s="21"/>
      <c r="G96" s="21"/>
      <c r="H96" s="21"/>
      <c r="I96" s="21"/>
    </row>
    <row r="97" spans="1:11" s="66" customFormat="1" ht="22.5" customHeight="1">
      <c r="A97" s="13"/>
      <c r="B97" s="18" t="s">
        <v>93</v>
      </c>
      <c r="C97" s="17"/>
      <c r="D97" s="17"/>
      <c r="E97" s="17"/>
      <c r="F97" s="17"/>
      <c r="G97" s="17"/>
      <c r="H97" s="17"/>
      <c r="I97" s="17"/>
      <c r="J97" s="17"/>
      <c r="K97" s="65"/>
    </row>
    <row r="98" spans="1:11" s="66" customFormat="1" ht="22.5" customHeight="1">
      <c r="A98" s="13"/>
      <c r="B98" s="68"/>
      <c r="C98" s="84"/>
      <c r="D98" s="84"/>
      <c r="E98" s="82"/>
      <c r="F98" s="77" t="s">
        <v>94</v>
      </c>
      <c r="G98" s="76" t="s">
        <v>95</v>
      </c>
      <c r="H98" s="17"/>
      <c r="I98" s="17"/>
      <c r="J98" s="17"/>
      <c r="K98" s="65"/>
    </row>
    <row r="99" spans="1:10" s="66" customFormat="1" ht="22.5" customHeight="1">
      <c r="A99" s="13"/>
      <c r="B99" s="186" t="s">
        <v>90</v>
      </c>
      <c r="C99" s="187"/>
      <c r="D99" s="187"/>
      <c r="E99" s="188"/>
      <c r="F99" s="26">
        <v>41</v>
      </c>
      <c r="G99" s="60">
        <v>3080</v>
      </c>
      <c r="H99" s="17"/>
      <c r="I99" s="17"/>
      <c r="J99" s="65"/>
    </row>
    <row r="100" spans="2:7" s="85" customFormat="1" ht="22.5" customHeight="1">
      <c r="B100" s="186" t="s">
        <v>84</v>
      </c>
      <c r="C100" s="187"/>
      <c r="D100" s="187"/>
      <c r="E100" s="188"/>
      <c r="F100" s="26">
        <v>1</v>
      </c>
      <c r="G100" s="60">
        <v>20</v>
      </c>
    </row>
    <row r="101" spans="1:10" s="66" customFormat="1" ht="22.5" customHeight="1">
      <c r="A101" s="13"/>
      <c r="B101" s="100" t="s">
        <v>92</v>
      </c>
      <c r="C101" s="84"/>
      <c r="D101" s="84"/>
      <c r="E101" s="82"/>
      <c r="F101" s="26">
        <v>35</v>
      </c>
      <c r="G101" s="60">
        <v>2870</v>
      </c>
      <c r="H101" s="17"/>
      <c r="I101" s="17"/>
      <c r="J101" s="65"/>
    </row>
    <row r="102" spans="1:10" s="66" customFormat="1" ht="22.5" customHeight="1">
      <c r="A102" s="13"/>
      <c r="B102" s="100" t="s">
        <v>52</v>
      </c>
      <c r="C102" s="84"/>
      <c r="D102" s="84"/>
      <c r="E102" s="82"/>
      <c r="F102" s="26">
        <v>22</v>
      </c>
      <c r="G102" s="60">
        <v>1440</v>
      </c>
      <c r="H102" s="17"/>
      <c r="I102" s="17"/>
      <c r="J102" s="65"/>
    </row>
    <row r="103" spans="1:10" s="66" customFormat="1" ht="22.5" customHeight="1">
      <c r="A103" s="13"/>
      <c r="B103" s="86" t="s">
        <v>45</v>
      </c>
      <c r="C103" s="87"/>
      <c r="D103" s="87"/>
      <c r="E103" s="88"/>
      <c r="F103" s="26">
        <f>SUM(F99:F102)</f>
        <v>99</v>
      </c>
      <c r="G103" s="26">
        <f>SUM(G99:G102)</f>
        <v>7410</v>
      </c>
      <c r="H103" s="17"/>
      <c r="I103" s="17"/>
      <c r="J103" s="65"/>
    </row>
    <row r="104" spans="1:10" s="66" customFormat="1" ht="22.5" customHeight="1">
      <c r="A104" s="13"/>
      <c r="B104" s="18"/>
      <c r="C104" s="17"/>
      <c r="D104" s="17"/>
      <c r="E104" s="17"/>
      <c r="F104" s="17"/>
      <c r="G104" s="99"/>
      <c r="H104" s="17"/>
      <c r="I104" s="17"/>
      <c r="J104" s="65"/>
    </row>
    <row r="105" spans="1:10" s="13" customFormat="1" ht="22.5" customHeight="1">
      <c r="A105" s="14" t="s">
        <v>145</v>
      </c>
      <c r="B105" s="106"/>
      <c r="C105" s="23"/>
      <c r="D105" s="21"/>
      <c r="E105" s="21"/>
      <c r="F105" s="124" t="str">
        <f>F30</f>
        <v>平成19年3月分</v>
      </c>
      <c r="G105" s="21"/>
      <c r="H105" s="22"/>
      <c r="I105" s="22"/>
      <c r="J105" s="22"/>
    </row>
    <row r="106" spans="1:12" s="3" customFormat="1" ht="22.5" customHeight="1">
      <c r="A106" s="104"/>
      <c r="B106" s="171" t="s">
        <v>8</v>
      </c>
      <c r="C106" s="172"/>
      <c r="D106" s="173"/>
      <c r="E106" s="50" t="s">
        <v>23</v>
      </c>
      <c r="F106" s="50"/>
      <c r="G106" s="51"/>
      <c r="H106" s="79"/>
      <c r="I106" s="2"/>
      <c r="J106" s="2"/>
      <c r="K106" s="2"/>
      <c r="L106" s="2"/>
    </row>
    <row r="107" spans="1:12" s="3" customFormat="1" ht="22.5" customHeight="1">
      <c r="A107" s="104"/>
      <c r="B107" s="174"/>
      <c r="C107" s="175"/>
      <c r="D107" s="176"/>
      <c r="E107" s="169" t="s">
        <v>6</v>
      </c>
      <c r="F107" s="110" t="s">
        <v>103</v>
      </c>
      <c r="G107" s="51"/>
      <c r="H107" s="79"/>
      <c r="I107" s="2"/>
      <c r="J107" s="2"/>
      <c r="K107" s="2"/>
      <c r="L107" s="2"/>
    </row>
    <row r="108" spans="1:12" s="3" customFormat="1" ht="22.5" customHeight="1">
      <c r="A108" s="104"/>
      <c r="B108" s="177"/>
      <c r="C108" s="163"/>
      <c r="D108" s="178"/>
      <c r="E108" s="170"/>
      <c r="F108" s="52" t="s">
        <v>101</v>
      </c>
      <c r="G108" s="53" t="s">
        <v>102</v>
      </c>
      <c r="H108" s="79"/>
      <c r="I108" s="2"/>
      <c r="J108" s="2"/>
      <c r="K108" s="2"/>
      <c r="L108" s="2"/>
    </row>
    <row r="109" spans="1:12" s="3" customFormat="1" ht="22.5" customHeight="1">
      <c r="A109" s="104"/>
      <c r="B109" s="152" t="s">
        <v>98</v>
      </c>
      <c r="C109" s="167" t="s">
        <v>9</v>
      </c>
      <c r="D109" s="168"/>
      <c r="E109" s="145">
        <f>SUM(F109:G110)</f>
        <v>315</v>
      </c>
      <c r="F109" s="101">
        <v>176</v>
      </c>
      <c r="G109" s="101">
        <v>82</v>
      </c>
      <c r="H109" s="79"/>
      <c r="I109" s="2"/>
      <c r="J109" s="2"/>
      <c r="K109" s="2"/>
      <c r="L109" s="2"/>
    </row>
    <row r="110" spans="1:12" s="3" customFormat="1" ht="22.5" customHeight="1">
      <c r="A110" s="104"/>
      <c r="B110" s="153"/>
      <c r="C110" s="142" t="s">
        <v>10</v>
      </c>
      <c r="D110" s="144"/>
      <c r="E110" s="147"/>
      <c r="F110" s="101">
        <v>40</v>
      </c>
      <c r="G110" s="101">
        <v>17</v>
      </c>
      <c r="H110" s="79"/>
      <c r="I110" s="2"/>
      <c r="J110" s="2"/>
      <c r="K110" s="2"/>
      <c r="L110" s="2"/>
    </row>
    <row r="111" spans="1:12" s="3" customFormat="1" ht="22.5" customHeight="1">
      <c r="A111" s="104"/>
      <c r="B111" s="154" t="s">
        <v>99</v>
      </c>
      <c r="C111" s="142" t="s">
        <v>11</v>
      </c>
      <c r="D111" s="144"/>
      <c r="E111" s="164">
        <f>SUM(F111:G115)</f>
        <v>1797</v>
      </c>
      <c r="F111" s="101">
        <v>177</v>
      </c>
      <c r="G111" s="101">
        <v>136</v>
      </c>
      <c r="H111" s="79"/>
      <c r="I111" s="2"/>
      <c r="J111" s="2"/>
      <c r="K111" s="2"/>
      <c r="L111" s="2"/>
    </row>
    <row r="112" spans="1:12" s="3" customFormat="1" ht="22.5" customHeight="1">
      <c r="A112" s="104"/>
      <c r="B112" s="152"/>
      <c r="C112" s="142" t="s">
        <v>12</v>
      </c>
      <c r="D112" s="144"/>
      <c r="E112" s="165"/>
      <c r="F112" s="101">
        <v>91</v>
      </c>
      <c r="G112" s="101">
        <v>147</v>
      </c>
      <c r="H112" s="79"/>
      <c r="I112" s="2"/>
      <c r="J112" s="2"/>
      <c r="K112" s="2"/>
      <c r="L112" s="2"/>
    </row>
    <row r="113" spans="1:12" s="3" customFormat="1" ht="22.5" customHeight="1">
      <c r="A113" s="104"/>
      <c r="B113" s="152"/>
      <c r="C113" s="142" t="s">
        <v>24</v>
      </c>
      <c r="D113" s="144"/>
      <c r="E113" s="165"/>
      <c r="F113" s="101">
        <v>250</v>
      </c>
      <c r="G113" s="101">
        <v>760</v>
      </c>
      <c r="H113" s="79"/>
      <c r="I113" s="2"/>
      <c r="J113" s="2"/>
      <c r="K113" s="2"/>
      <c r="L113" s="2"/>
    </row>
    <row r="114" spans="1:12" s="3" customFormat="1" ht="22.5" customHeight="1">
      <c r="A114" s="104"/>
      <c r="B114" s="152"/>
      <c r="C114" s="142" t="s">
        <v>13</v>
      </c>
      <c r="D114" s="144"/>
      <c r="E114" s="165"/>
      <c r="F114" s="101">
        <v>29</v>
      </c>
      <c r="G114" s="101">
        <v>131</v>
      </c>
      <c r="H114" s="79"/>
      <c r="I114" s="2"/>
      <c r="J114" s="2"/>
      <c r="K114" s="2"/>
      <c r="L114" s="2"/>
    </row>
    <row r="115" spans="1:12" s="3" customFormat="1" ht="22.5" customHeight="1">
      <c r="A115" s="104"/>
      <c r="B115" s="153"/>
      <c r="C115" s="142" t="s">
        <v>10</v>
      </c>
      <c r="D115" s="144"/>
      <c r="E115" s="166"/>
      <c r="F115" s="101">
        <v>45</v>
      </c>
      <c r="G115" s="101">
        <v>31</v>
      </c>
      <c r="H115" s="79"/>
      <c r="I115" s="2"/>
      <c r="J115" s="2"/>
      <c r="K115" s="2"/>
      <c r="L115" s="2"/>
    </row>
    <row r="116" spans="1:12" s="3" customFormat="1" ht="22.5" customHeight="1">
      <c r="A116" s="104"/>
      <c r="B116" s="154" t="s">
        <v>14</v>
      </c>
      <c r="C116" s="142" t="s">
        <v>15</v>
      </c>
      <c r="D116" s="144"/>
      <c r="E116" s="148">
        <f>SUM(F116:G118)</f>
        <v>1567</v>
      </c>
      <c r="F116" s="101">
        <v>1269</v>
      </c>
      <c r="G116" s="101">
        <v>14</v>
      </c>
      <c r="H116" s="79"/>
      <c r="I116" s="2"/>
      <c r="J116" s="2"/>
      <c r="K116" s="2"/>
      <c r="L116" s="2"/>
    </row>
    <row r="117" spans="1:12" s="3" customFormat="1" ht="22.5" customHeight="1">
      <c r="A117" s="104"/>
      <c r="B117" s="152"/>
      <c r="C117" s="142" t="s">
        <v>16</v>
      </c>
      <c r="D117" s="144"/>
      <c r="E117" s="149"/>
      <c r="F117" s="101">
        <v>195</v>
      </c>
      <c r="G117" s="101">
        <v>27</v>
      </c>
      <c r="H117" s="79"/>
      <c r="I117" s="2"/>
      <c r="J117" s="2"/>
      <c r="K117" s="2"/>
      <c r="L117" s="2"/>
    </row>
    <row r="118" spans="1:12" s="3" customFormat="1" ht="22.5" customHeight="1">
      <c r="A118" s="104"/>
      <c r="B118" s="153"/>
      <c r="C118" s="142" t="s">
        <v>10</v>
      </c>
      <c r="D118" s="144"/>
      <c r="E118" s="150"/>
      <c r="F118" s="101">
        <v>41</v>
      </c>
      <c r="G118" s="101">
        <v>21</v>
      </c>
      <c r="H118" s="79"/>
      <c r="I118" s="2"/>
      <c r="J118" s="2"/>
      <c r="K118" s="2"/>
      <c r="L118" s="2"/>
    </row>
    <row r="119" spans="1:12" s="3" customFormat="1" ht="22.5" customHeight="1">
      <c r="A119" s="104"/>
      <c r="B119" s="155" t="s">
        <v>17</v>
      </c>
      <c r="C119" s="142" t="s">
        <v>25</v>
      </c>
      <c r="D119" s="144"/>
      <c r="E119" s="141">
        <f>SUM(F119:G126)</f>
        <v>1107</v>
      </c>
      <c r="F119" s="101">
        <v>102</v>
      </c>
      <c r="G119" s="101">
        <v>21</v>
      </c>
      <c r="H119" s="79"/>
      <c r="I119" s="2"/>
      <c r="J119" s="2"/>
      <c r="K119" s="2"/>
      <c r="L119" s="2"/>
    </row>
    <row r="120" spans="1:12" s="3" customFormat="1" ht="22.5" customHeight="1">
      <c r="A120" s="104"/>
      <c r="B120" s="156"/>
      <c r="C120" s="142" t="s">
        <v>26</v>
      </c>
      <c r="D120" s="144"/>
      <c r="E120" s="140"/>
      <c r="F120" s="101">
        <v>34</v>
      </c>
      <c r="G120" s="101">
        <v>18</v>
      </c>
      <c r="H120" s="79"/>
      <c r="I120" s="2"/>
      <c r="J120" s="2"/>
      <c r="K120" s="2"/>
      <c r="L120" s="2"/>
    </row>
    <row r="121" spans="1:12" s="3" customFormat="1" ht="22.5" customHeight="1">
      <c r="A121" s="104"/>
      <c r="B121" s="156"/>
      <c r="C121" s="142" t="s">
        <v>18</v>
      </c>
      <c r="D121" s="144"/>
      <c r="E121" s="140"/>
      <c r="F121" s="101">
        <v>44</v>
      </c>
      <c r="G121" s="101">
        <v>67</v>
      </c>
      <c r="H121" s="79"/>
      <c r="I121" s="2"/>
      <c r="J121" s="2"/>
      <c r="K121" s="2"/>
      <c r="L121" s="2"/>
    </row>
    <row r="122" spans="1:12" s="3" customFormat="1" ht="22.5" customHeight="1">
      <c r="A122" s="104"/>
      <c r="B122" s="156"/>
      <c r="C122" s="142" t="s">
        <v>27</v>
      </c>
      <c r="D122" s="144"/>
      <c r="E122" s="140"/>
      <c r="F122" s="101">
        <v>31</v>
      </c>
      <c r="G122" s="101">
        <v>28</v>
      </c>
      <c r="H122" s="79"/>
      <c r="I122" s="2"/>
      <c r="J122" s="2"/>
      <c r="K122" s="2"/>
      <c r="L122" s="2"/>
    </row>
    <row r="123" spans="1:12" s="3" customFormat="1" ht="22.5" customHeight="1">
      <c r="A123" s="104"/>
      <c r="B123" s="156"/>
      <c r="C123" s="142" t="s">
        <v>19</v>
      </c>
      <c r="D123" s="144"/>
      <c r="E123" s="140"/>
      <c r="F123" s="101">
        <v>70</v>
      </c>
      <c r="G123" s="101">
        <v>306</v>
      </c>
      <c r="H123" s="79"/>
      <c r="I123" s="2"/>
      <c r="J123" s="2"/>
      <c r="K123" s="2"/>
      <c r="L123" s="2"/>
    </row>
    <row r="124" spans="1:12" s="3" customFormat="1" ht="22.5" customHeight="1">
      <c r="A124" s="104"/>
      <c r="B124" s="156"/>
      <c r="C124" s="142" t="s">
        <v>20</v>
      </c>
      <c r="D124" s="144"/>
      <c r="E124" s="140"/>
      <c r="F124" s="101">
        <v>98</v>
      </c>
      <c r="G124" s="101">
        <v>129</v>
      </c>
      <c r="H124" s="79"/>
      <c r="I124" s="2"/>
      <c r="J124" s="2"/>
      <c r="K124" s="2"/>
      <c r="L124" s="2"/>
    </row>
    <row r="125" spans="1:12" s="3" customFormat="1" ht="22.5" customHeight="1">
      <c r="A125" s="104"/>
      <c r="B125" s="156"/>
      <c r="C125" s="142" t="s">
        <v>21</v>
      </c>
      <c r="D125" s="144"/>
      <c r="E125" s="140"/>
      <c r="F125" s="101">
        <v>98</v>
      </c>
      <c r="G125" s="101">
        <v>20</v>
      </c>
      <c r="H125" s="79"/>
      <c r="I125" s="2"/>
      <c r="J125" s="2"/>
      <c r="K125" s="2"/>
      <c r="L125" s="2"/>
    </row>
    <row r="126" spans="1:12" s="3" customFormat="1" ht="22.5" customHeight="1">
      <c r="A126" s="104"/>
      <c r="B126" s="157"/>
      <c r="C126" s="142" t="s">
        <v>10</v>
      </c>
      <c r="D126" s="144"/>
      <c r="E126" s="151"/>
      <c r="F126" s="101">
        <v>25</v>
      </c>
      <c r="G126" s="101">
        <v>16</v>
      </c>
      <c r="H126" s="79"/>
      <c r="I126" s="2"/>
      <c r="J126" s="2"/>
      <c r="K126" s="2"/>
      <c r="L126" s="2"/>
    </row>
    <row r="127" spans="1:12" s="3" customFormat="1" ht="22.5" customHeight="1">
      <c r="A127" s="104"/>
      <c r="B127" s="155" t="s">
        <v>80</v>
      </c>
      <c r="C127" s="160" t="s">
        <v>81</v>
      </c>
      <c r="D127" s="161"/>
      <c r="E127" s="145">
        <f>SUM(F127:G129)</f>
        <v>235</v>
      </c>
      <c r="F127" s="101">
        <v>111</v>
      </c>
      <c r="G127" s="101">
        <v>39</v>
      </c>
      <c r="H127" s="79"/>
      <c r="I127" s="2"/>
      <c r="J127" s="2"/>
      <c r="K127" s="2"/>
      <c r="L127" s="2"/>
    </row>
    <row r="128" spans="1:12" s="3" customFormat="1" ht="22.5" customHeight="1">
      <c r="A128" s="104"/>
      <c r="B128" s="156"/>
      <c r="C128" s="142" t="s">
        <v>82</v>
      </c>
      <c r="D128" s="143"/>
      <c r="E128" s="146"/>
      <c r="F128" s="101">
        <v>44</v>
      </c>
      <c r="G128" s="101">
        <v>21</v>
      </c>
      <c r="H128" s="79"/>
      <c r="I128" s="2"/>
      <c r="J128" s="2"/>
      <c r="K128" s="2"/>
      <c r="L128" s="2"/>
    </row>
    <row r="129" spans="1:12" s="3" customFormat="1" ht="22.5" customHeight="1">
      <c r="A129" s="104"/>
      <c r="B129" s="157"/>
      <c r="C129" s="142" t="s">
        <v>100</v>
      </c>
      <c r="D129" s="143"/>
      <c r="E129" s="147"/>
      <c r="F129" s="101">
        <v>18</v>
      </c>
      <c r="G129" s="54">
        <v>2</v>
      </c>
      <c r="H129" s="79"/>
      <c r="I129" s="2"/>
      <c r="J129" s="2"/>
      <c r="K129" s="2"/>
      <c r="L129" s="2"/>
    </row>
    <row r="130" spans="1:12" s="3" customFormat="1" ht="22.5" customHeight="1">
      <c r="A130" s="104"/>
      <c r="B130" s="162" t="s">
        <v>22</v>
      </c>
      <c r="C130" s="163"/>
      <c r="D130" s="163"/>
      <c r="E130" s="111">
        <f>SUM(F130:G130)</f>
        <v>176</v>
      </c>
      <c r="F130" s="101">
        <v>160</v>
      </c>
      <c r="G130" s="101">
        <v>16</v>
      </c>
      <c r="H130" s="79"/>
      <c r="I130" s="2"/>
      <c r="J130" s="2"/>
      <c r="K130" s="2"/>
      <c r="L130" s="2"/>
    </row>
    <row r="131" spans="1:12" s="3" customFormat="1" ht="22.5" customHeight="1">
      <c r="A131" s="104"/>
      <c r="B131" s="158" t="s">
        <v>10</v>
      </c>
      <c r="C131" s="159"/>
      <c r="D131" s="159"/>
      <c r="E131" s="112">
        <f>SUM(F131:G131)</f>
        <v>83</v>
      </c>
      <c r="F131" s="101">
        <v>69</v>
      </c>
      <c r="G131" s="101">
        <v>14</v>
      </c>
      <c r="H131" s="79"/>
      <c r="I131" s="2"/>
      <c r="J131" s="2"/>
      <c r="K131" s="2"/>
      <c r="L131" s="2"/>
    </row>
    <row r="132" spans="1:12" s="3" customFormat="1" ht="22.5" customHeight="1">
      <c r="A132" s="104"/>
      <c r="B132" s="158" t="s">
        <v>7</v>
      </c>
      <c r="C132" s="159"/>
      <c r="D132" s="159"/>
      <c r="E132" s="54">
        <f>SUM(E109:E131)</f>
        <v>5280</v>
      </c>
      <c r="F132" s="54">
        <f>SUM(F109:F131)</f>
        <v>3217</v>
      </c>
      <c r="G132" s="54">
        <f>SUM(G109:G131)</f>
        <v>2063</v>
      </c>
      <c r="H132" s="108"/>
      <c r="I132" s="2"/>
      <c r="J132" s="2"/>
      <c r="K132" s="2"/>
      <c r="L132" s="2"/>
    </row>
    <row r="133" spans="1:12" s="3" customFormat="1" ht="22.5" customHeight="1">
      <c r="A133" s="104"/>
      <c r="B133" s="158" t="s">
        <v>28</v>
      </c>
      <c r="C133" s="159"/>
      <c r="D133" s="159"/>
      <c r="E133" s="55"/>
      <c r="F133" s="56"/>
      <c r="G133" s="57">
        <f>E132/21</f>
        <v>251.42857142857142</v>
      </c>
      <c r="H133" s="79"/>
      <c r="I133" s="2"/>
      <c r="J133" s="2"/>
      <c r="K133" s="2"/>
      <c r="L133" s="2"/>
    </row>
    <row r="134" spans="1:10" s="13" customFormat="1" ht="22.5" customHeight="1">
      <c r="A134" s="69"/>
      <c r="B134" s="69"/>
      <c r="C134" s="21"/>
      <c r="D134" s="21"/>
      <c r="E134" s="21"/>
      <c r="F134" s="21"/>
      <c r="G134" s="21"/>
      <c r="H134" s="22"/>
      <c r="I134" s="22"/>
      <c r="J134" s="22"/>
    </row>
    <row r="135" spans="1:9" s="13" customFormat="1" ht="22.5" customHeight="1">
      <c r="A135" s="40"/>
      <c r="B135" s="40"/>
      <c r="C135" s="21"/>
      <c r="D135" s="21"/>
      <c r="E135" s="21"/>
      <c r="F135" s="21"/>
      <c r="G135" s="21"/>
      <c r="H135" s="21"/>
      <c r="I135" s="21"/>
    </row>
    <row r="136" spans="1:9" s="13" customFormat="1" ht="22.5" customHeight="1">
      <c r="A136" s="40"/>
      <c r="B136" s="40"/>
      <c r="C136" s="21"/>
      <c r="D136" s="21"/>
      <c r="E136" s="21"/>
      <c r="F136" s="21"/>
      <c r="G136" s="21"/>
      <c r="H136" s="21"/>
      <c r="I136" s="21"/>
    </row>
    <row r="137" spans="1:9" s="13" customFormat="1" ht="22.5" customHeight="1">
      <c r="A137" s="40"/>
      <c r="B137" s="40"/>
      <c r="C137" s="21"/>
      <c r="D137" s="21"/>
      <c r="E137" s="21"/>
      <c r="F137" s="21"/>
      <c r="G137" s="21"/>
      <c r="H137" s="21"/>
      <c r="I137" s="21"/>
    </row>
    <row r="138" spans="1:11" s="13" customFormat="1" ht="22.5" customHeight="1">
      <c r="A138" s="71" t="s">
        <v>71</v>
      </c>
      <c r="B138" s="18"/>
      <c r="C138" s="105"/>
      <c r="D138" s="105"/>
      <c r="E138" s="105"/>
      <c r="F138" s="105"/>
      <c r="G138" s="105"/>
      <c r="H138" s="105"/>
      <c r="I138" s="105"/>
      <c r="J138" s="105"/>
      <c r="K138" s="105"/>
    </row>
    <row r="139" spans="1:11" s="13" customFormat="1" ht="22.5" customHeight="1">
      <c r="A139" s="70"/>
      <c r="B139" s="18"/>
      <c r="C139" s="105"/>
      <c r="D139" s="105"/>
      <c r="E139" s="105"/>
      <c r="F139" s="105"/>
      <c r="G139" s="105"/>
      <c r="H139" s="105"/>
      <c r="I139" s="105"/>
      <c r="J139" s="105"/>
      <c r="K139" s="105"/>
    </row>
    <row r="140" spans="1:11" s="36" customFormat="1" ht="22.5" customHeight="1">
      <c r="A140" s="10" t="s">
        <v>136</v>
      </c>
      <c r="B140" s="129"/>
      <c r="C140" s="79"/>
      <c r="D140" s="123"/>
      <c r="E140" s="123"/>
      <c r="F140" s="79"/>
      <c r="G140" s="79"/>
      <c r="H140" s="79"/>
      <c r="I140" s="79" t="str">
        <f>I5</f>
        <v>平成19年3月末</v>
      </c>
      <c r="J140" s="79"/>
      <c r="K140" s="105"/>
    </row>
    <row r="141" spans="1:11" s="12" customFormat="1" ht="22.5" customHeight="1">
      <c r="A141" s="72"/>
      <c r="B141" s="73"/>
      <c r="C141" s="130" t="s">
        <v>60</v>
      </c>
      <c r="D141" s="130" t="s">
        <v>61</v>
      </c>
      <c r="E141" s="130" t="s">
        <v>62</v>
      </c>
      <c r="F141" s="130" t="s">
        <v>63</v>
      </c>
      <c r="G141" s="131" t="s">
        <v>64</v>
      </c>
      <c r="H141" s="131" t="s">
        <v>65</v>
      </c>
      <c r="I141" s="130" t="s">
        <v>66</v>
      </c>
      <c r="J141" s="130" t="s">
        <v>59</v>
      </c>
      <c r="K141" s="105"/>
    </row>
    <row r="142" spans="1:11" s="19" customFormat="1" ht="22.5" customHeight="1">
      <c r="A142" s="72"/>
      <c r="B142" s="76" t="s">
        <v>67</v>
      </c>
      <c r="C142" s="132">
        <v>30678</v>
      </c>
      <c r="D142" s="132">
        <v>40621</v>
      </c>
      <c r="E142" s="132">
        <v>42863</v>
      </c>
      <c r="F142" s="132">
        <v>21543</v>
      </c>
      <c r="G142" s="133">
        <v>22017</v>
      </c>
      <c r="H142" s="133">
        <v>56417</v>
      </c>
      <c r="I142" s="132">
        <v>15390</v>
      </c>
      <c r="J142" s="132">
        <f>SUM(C142:I142)</f>
        <v>229529</v>
      </c>
      <c r="K142" s="134"/>
    </row>
    <row r="143" spans="1:11" s="74" customFormat="1" ht="22.5" customHeight="1">
      <c r="A143" s="72"/>
      <c r="B143" s="129"/>
      <c r="C143" s="135"/>
      <c r="D143" s="123"/>
      <c r="E143" s="135"/>
      <c r="F143" s="135"/>
      <c r="G143" s="135"/>
      <c r="H143" s="135"/>
      <c r="I143" s="135"/>
      <c r="J143" s="135"/>
      <c r="K143" s="134"/>
    </row>
    <row r="144" spans="1:11" s="46" customFormat="1" ht="22.5" customHeight="1">
      <c r="A144" s="72"/>
      <c r="B144" s="129"/>
      <c r="C144" s="135"/>
      <c r="D144" s="123"/>
      <c r="E144" s="135"/>
      <c r="F144" s="135"/>
      <c r="G144" s="135"/>
      <c r="H144" s="135"/>
      <c r="I144" s="135"/>
      <c r="J144" s="135"/>
      <c r="K144" s="134"/>
    </row>
    <row r="145" spans="1:11" s="75" customFormat="1" ht="22.5" customHeight="1">
      <c r="A145" s="14" t="s">
        <v>137</v>
      </c>
      <c r="B145" s="129"/>
      <c r="C145" s="79"/>
      <c r="D145" s="123"/>
      <c r="E145" s="123"/>
      <c r="F145" s="79"/>
      <c r="G145" s="79"/>
      <c r="I145" s="79" t="str">
        <f>I18</f>
        <v>平成19年1月利用分</v>
      </c>
      <c r="J145" s="79"/>
      <c r="K145" s="134"/>
    </row>
    <row r="146" spans="1:11" s="46" customFormat="1" ht="22.5" customHeight="1">
      <c r="A146" s="72"/>
      <c r="B146" s="137"/>
      <c r="C146" s="130" t="str">
        <f>C141</f>
        <v>門司区</v>
      </c>
      <c r="D146" s="130" t="str">
        <f aca="true" t="shared" si="2" ref="D146:J146">D141</f>
        <v>小倉北区</v>
      </c>
      <c r="E146" s="130" t="str">
        <f t="shared" si="2"/>
        <v>小倉南区</v>
      </c>
      <c r="F146" s="130" t="str">
        <f t="shared" si="2"/>
        <v>若松区</v>
      </c>
      <c r="G146" s="130" t="str">
        <f t="shared" si="2"/>
        <v>八幡東区</v>
      </c>
      <c r="H146" s="130" t="str">
        <f t="shared" si="2"/>
        <v>八幡西区</v>
      </c>
      <c r="I146" s="130" t="str">
        <f t="shared" si="2"/>
        <v>戸畑区</v>
      </c>
      <c r="J146" s="130" t="str">
        <f t="shared" si="2"/>
        <v>全市</v>
      </c>
      <c r="K146" s="134"/>
    </row>
    <row r="147" spans="1:11" s="58" customFormat="1" ht="22.5" customHeight="1">
      <c r="A147" s="72"/>
      <c r="B147" s="76" t="s">
        <v>138</v>
      </c>
      <c r="C147" s="132">
        <v>978</v>
      </c>
      <c r="D147" s="132">
        <v>1423</v>
      </c>
      <c r="E147" s="132">
        <v>1530</v>
      </c>
      <c r="F147" s="132">
        <v>596</v>
      </c>
      <c r="G147" s="132">
        <v>810</v>
      </c>
      <c r="H147" s="132">
        <v>1788</v>
      </c>
      <c r="I147" s="132">
        <v>440</v>
      </c>
      <c r="J147" s="132">
        <f aca="true" t="shared" si="3" ref="J147:J155">SUM(C147:I147)</f>
        <v>7565</v>
      </c>
      <c r="K147" s="134"/>
    </row>
    <row r="148" spans="1:11" s="58" customFormat="1" ht="22.5" customHeight="1">
      <c r="A148" s="72"/>
      <c r="B148" s="76" t="s">
        <v>139</v>
      </c>
      <c r="C148" s="132">
        <v>833</v>
      </c>
      <c r="D148" s="132">
        <v>1106</v>
      </c>
      <c r="E148" s="132">
        <v>1037</v>
      </c>
      <c r="F148" s="132">
        <v>635</v>
      </c>
      <c r="G148" s="132">
        <v>625</v>
      </c>
      <c r="H148" s="132">
        <v>1391</v>
      </c>
      <c r="I148" s="132">
        <v>411</v>
      </c>
      <c r="J148" s="132">
        <f t="shared" si="3"/>
        <v>6038</v>
      </c>
      <c r="K148" s="134"/>
    </row>
    <row r="149" spans="1:11" s="58" customFormat="1" ht="22.5" customHeight="1">
      <c r="A149" s="72"/>
      <c r="B149" s="76" t="s">
        <v>74</v>
      </c>
      <c r="C149" s="132">
        <v>0</v>
      </c>
      <c r="D149" s="132">
        <v>0</v>
      </c>
      <c r="E149" s="132">
        <v>0</v>
      </c>
      <c r="F149" s="132">
        <v>0</v>
      </c>
      <c r="G149" s="132">
        <v>0</v>
      </c>
      <c r="H149" s="132">
        <v>0</v>
      </c>
      <c r="I149" s="132">
        <v>0</v>
      </c>
      <c r="J149" s="132">
        <f t="shared" si="3"/>
        <v>0</v>
      </c>
      <c r="K149" s="134"/>
    </row>
    <row r="150" spans="1:11" ht="22.5" customHeight="1">
      <c r="A150" s="72"/>
      <c r="B150" s="76" t="s">
        <v>1</v>
      </c>
      <c r="C150" s="132">
        <v>1184</v>
      </c>
      <c r="D150" s="132">
        <v>1518</v>
      </c>
      <c r="E150" s="132">
        <v>1591</v>
      </c>
      <c r="F150" s="132">
        <v>887</v>
      </c>
      <c r="G150" s="132">
        <v>828</v>
      </c>
      <c r="H150" s="132">
        <v>2327</v>
      </c>
      <c r="I150" s="132">
        <v>595</v>
      </c>
      <c r="J150" s="132">
        <f t="shared" si="3"/>
        <v>8930</v>
      </c>
      <c r="K150" s="134"/>
    </row>
    <row r="151" spans="1:11" ht="22.5" customHeight="1">
      <c r="A151" s="72"/>
      <c r="B151" s="76" t="s">
        <v>2</v>
      </c>
      <c r="C151" s="132">
        <v>1090</v>
      </c>
      <c r="D151" s="132">
        <v>1445</v>
      </c>
      <c r="E151" s="132">
        <v>1402</v>
      </c>
      <c r="F151" s="132">
        <v>824</v>
      </c>
      <c r="G151" s="132">
        <v>764</v>
      </c>
      <c r="H151" s="132">
        <v>1850</v>
      </c>
      <c r="I151" s="132">
        <v>555</v>
      </c>
      <c r="J151" s="132">
        <f t="shared" si="3"/>
        <v>7930</v>
      </c>
      <c r="K151" s="134"/>
    </row>
    <row r="152" spans="1:11" ht="22.5" customHeight="1">
      <c r="A152" s="72"/>
      <c r="B152" s="76" t="s">
        <v>3</v>
      </c>
      <c r="C152" s="132">
        <v>807</v>
      </c>
      <c r="D152" s="132">
        <v>1018</v>
      </c>
      <c r="E152" s="132">
        <v>1069</v>
      </c>
      <c r="F152" s="132">
        <v>653</v>
      </c>
      <c r="G152" s="132">
        <v>585</v>
      </c>
      <c r="H152" s="132">
        <v>1416</v>
      </c>
      <c r="I152" s="132">
        <v>418</v>
      </c>
      <c r="J152" s="132">
        <f t="shared" si="3"/>
        <v>5966</v>
      </c>
      <c r="K152" s="109"/>
    </row>
    <row r="153" spans="1:11" ht="22.5" customHeight="1">
      <c r="A153" s="72"/>
      <c r="B153" s="76" t="s">
        <v>4</v>
      </c>
      <c r="C153" s="132">
        <v>722</v>
      </c>
      <c r="D153" s="132">
        <v>845</v>
      </c>
      <c r="E153" s="132">
        <v>820</v>
      </c>
      <c r="F153" s="132">
        <v>526</v>
      </c>
      <c r="G153" s="132">
        <v>478</v>
      </c>
      <c r="H153" s="132">
        <v>1141</v>
      </c>
      <c r="I153" s="132">
        <v>368</v>
      </c>
      <c r="J153" s="132">
        <f t="shared" si="3"/>
        <v>4900</v>
      </c>
      <c r="K153" s="109"/>
    </row>
    <row r="154" spans="1:11" ht="22.5" customHeight="1">
      <c r="A154" s="72"/>
      <c r="B154" s="76" t="s">
        <v>5</v>
      </c>
      <c r="C154" s="132">
        <v>583</v>
      </c>
      <c r="D154" s="132">
        <v>725</v>
      </c>
      <c r="E154" s="132">
        <v>749</v>
      </c>
      <c r="F154" s="132">
        <v>367</v>
      </c>
      <c r="G154" s="132">
        <v>396</v>
      </c>
      <c r="H154" s="132">
        <v>879</v>
      </c>
      <c r="I154" s="132">
        <v>280</v>
      </c>
      <c r="J154" s="132">
        <f t="shared" si="3"/>
        <v>3979</v>
      </c>
      <c r="K154" s="109"/>
    </row>
    <row r="155" spans="1:11" ht="22.5" customHeight="1">
      <c r="A155" s="72"/>
      <c r="B155" s="76" t="s">
        <v>68</v>
      </c>
      <c r="C155" s="132">
        <f aca="true" t="shared" si="4" ref="C155:I155">SUM(C147:C154)</f>
        <v>6197</v>
      </c>
      <c r="D155" s="132">
        <f t="shared" si="4"/>
        <v>8080</v>
      </c>
      <c r="E155" s="132">
        <f t="shared" si="4"/>
        <v>8198</v>
      </c>
      <c r="F155" s="132">
        <f t="shared" si="4"/>
        <v>4488</v>
      </c>
      <c r="G155" s="132">
        <f t="shared" si="4"/>
        <v>4486</v>
      </c>
      <c r="H155" s="132">
        <f t="shared" si="4"/>
        <v>10792</v>
      </c>
      <c r="I155" s="132">
        <f t="shared" si="4"/>
        <v>3067</v>
      </c>
      <c r="J155" s="132">
        <f t="shared" si="3"/>
        <v>45308</v>
      </c>
      <c r="K155" s="109"/>
    </row>
    <row r="156" spans="1:11" ht="22.5" customHeight="1">
      <c r="A156" s="72"/>
      <c r="B156" s="129"/>
      <c r="C156" s="135"/>
      <c r="D156" s="123"/>
      <c r="E156" s="135"/>
      <c r="F156" s="135"/>
      <c r="G156" s="135"/>
      <c r="H156" s="135"/>
      <c r="I156" s="135"/>
      <c r="J156" s="135"/>
      <c r="K156" s="109"/>
    </row>
    <row r="157" spans="1:11" ht="22.5" customHeight="1">
      <c r="A157" s="72"/>
      <c r="B157" s="129"/>
      <c r="C157" s="135"/>
      <c r="D157" s="123"/>
      <c r="E157" s="135"/>
      <c r="F157" s="135"/>
      <c r="G157" s="135"/>
      <c r="H157" s="135"/>
      <c r="I157" s="135"/>
      <c r="J157" s="135"/>
      <c r="K157" s="109"/>
    </row>
    <row r="158" spans="1:11" ht="22.5" customHeight="1">
      <c r="A158" s="14" t="s">
        <v>140</v>
      </c>
      <c r="B158" s="129"/>
      <c r="C158" s="79"/>
      <c r="D158" s="123"/>
      <c r="E158" s="123"/>
      <c r="F158" s="79"/>
      <c r="G158" s="79"/>
      <c r="I158" s="79" t="str">
        <f>I18</f>
        <v>平成19年1月利用分</v>
      </c>
      <c r="J158" s="79"/>
      <c r="K158" s="109"/>
    </row>
    <row r="159" spans="1:11" ht="22.5" customHeight="1">
      <c r="A159" s="72"/>
      <c r="B159" s="137"/>
      <c r="C159" s="131" t="str">
        <f aca="true" t="shared" si="5" ref="C159:I159">C141</f>
        <v>門司区</v>
      </c>
      <c r="D159" s="131" t="str">
        <f t="shared" si="5"/>
        <v>小倉北区</v>
      </c>
      <c r="E159" s="131" t="str">
        <f t="shared" si="5"/>
        <v>小倉南区</v>
      </c>
      <c r="F159" s="131" t="str">
        <f t="shared" si="5"/>
        <v>若松区</v>
      </c>
      <c r="G159" s="131" t="str">
        <f t="shared" si="5"/>
        <v>八幡東区</v>
      </c>
      <c r="H159" s="131" t="str">
        <f t="shared" si="5"/>
        <v>八幡西区</v>
      </c>
      <c r="I159" s="130" t="str">
        <f t="shared" si="5"/>
        <v>戸畑区</v>
      </c>
      <c r="J159" s="130" t="str">
        <f>J141</f>
        <v>全市</v>
      </c>
      <c r="K159" s="109"/>
    </row>
    <row r="160" spans="1:11" ht="22.5" customHeight="1">
      <c r="A160" s="72"/>
      <c r="B160" s="76" t="s">
        <v>69</v>
      </c>
      <c r="C160" s="132">
        <v>3561</v>
      </c>
      <c r="D160" s="132">
        <v>4744</v>
      </c>
      <c r="E160" s="132">
        <v>4765</v>
      </c>
      <c r="F160" s="132">
        <v>2576</v>
      </c>
      <c r="G160" s="132">
        <v>2662</v>
      </c>
      <c r="H160" s="132">
        <v>6597</v>
      </c>
      <c r="I160" s="132">
        <v>1721</v>
      </c>
      <c r="J160" s="132">
        <f>SUM(C160:I160)</f>
        <v>26626</v>
      </c>
      <c r="K160" s="109"/>
    </row>
    <row r="161" spans="1:11" ht="22.5" customHeight="1">
      <c r="A161" s="72"/>
      <c r="B161" s="76" t="s">
        <v>141</v>
      </c>
      <c r="C161" s="132">
        <v>122</v>
      </c>
      <c r="D161" s="132">
        <v>288</v>
      </c>
      <c r="E161" s="132">
        <v>329</v>
      </c>
      <c r="F161" s="132">
        <v>211</v>
      </c>
      <c r="G161" s="132">
        <v>184</v>
      </c>
      <c r="H161" s="132">
        <v>402</v>
      </c>
      <c r="I161" s="132">
        <v>136</v>
      </c>
      <c r="J161" s="132">
        <f>SUM(C161:I161)</f>
        <v>1672</v>
      </c>
      <c r="K161" s="109"/>
    </row>
    <row r="162" spans="1:11" ht="22.5" customHeight="1">
      <c r="A162" s="72"/>
      <c r="B162" s="76" t="s">
        <v>70</v>
      </c>
      <c r="C162" s="132">
        <v>1099</v>
      </c>
      <c r="D162" s="132">
        <v>1308</v>
      </c>
      <c r="E162" s="132">
        <v>1294</v>
      </c>
      <c r="F162" s="132">
        <v>742</v>
      </c>
      <c r="G162" s="132">
        <v>752</v>
      </c>
      <c r="H162" s="132">
        <v>1615</v>
      </c>
      <c r="I162" s="132">
        <v>516</v>
      </c>
      <c r="J162" s="132">
        <f>SUM(C162:I162)</f>
        <v>7326</v>
      </c>
      <c r="K162" s="109"/>
    </row>
    <row r="163" spans="1:10" ht="22.5" customHeight="1">
      <c r="A163" s="22"/>
      <c r="B163" s="18"/>
      <c r="C163" s="105"/>
      <c r="D163" s="105"/>
      <c r="E163" s="105"/>
      <c r="F163" s="105"/>
      <c r="G163" s="105"/>
      <c r="H163" s="105"/>
      <c r="I163" s="105"/>
      <c r="J163" s="105"/>
    </row>
    <row r="164" spans="1:10" ht="22.5" customHeight="1">
      <c r="A164" s="136"/>
      <c r="B164" s="20"/>
      <c r="C164" s="134"/>
      <c r="D164" s="134"/>
      <c r="E164" s="134"/>
      <c r="F164" s="134"/>
      <c r="G164" s="134"/>
      <c r="H164" s="134"/>
      <c r="I164" s="134"/>
      <c r="J164" s="134"/>
    </row>
  </sheetData>
  <mergeCells count="71">
    <mergeCell ref="B61:E61"/>
    <mergeCell ref="B73:C73"/>
    <mergeCell ref="A20:B20"/>
    <mergeCell ref="B31:C32"/>
    <mergeCell ref="D31:G31"/>
    <mergeCell ref="B33:C33"/>
    <mergeCell ref="B70:C70"/>
    <mergeCell ref="B71:C71"/>
    <mergeCell ref="B72:C72"/>
    <mergeCell ref="A23:B23"/>
    <mergeCell ref="A19:B19"/>
    <mergeCell ref="I8:J8"/>
    <mergeCell ref="A8:B8"/>
    <mergeCell ref="A11:B11"/>
    <mergeCell ref="E8:F8"/>
    <mergeCell ref="A16:B16"/>
    <mergeCell ref="G8:H8"/>
    <mergeCell ref="A12:B12"/>
    <mergeCell ref="A15:B15"/>
    <mergeCell ref="A1:J1"/>
    <mergeCell ref="A2:J2"/>
    <mergeCell ref="C6:C7"/>
    <mergeCell ref="D6:D7"/>
    <mergeCell ref="G7:H7"/>
    <mergeCell ref="I7:J7"/>
    <mergeCell ref="E6:F7"/>
    <mergeCell ref="A6:B7"/>
    <mergeCell ref="E107:E108"/>
    <mergeCell ref="B106:D108"/>
    <mergeCell ref="B92:E92"/>
    <mergeCell ref="B93:E93"/>
    <mergeCell ref="B99:E99"/>
    <mergeCell ref="B100:E100"/>
    <mergeCell ref="C124:D124"/>
    <mergeCell ref="E109:E110"/>
    <mergeCell ref="E111:E115"/>
    <mergeCell ref="C109:D109"/>
    <mergeCell ref="C110:D110"/>
    <mergeCell ref="C111:D111"/>
    <mergeCell ref="C112:D112"/>
    <mergeCell ref="C113:D113"/>
    <mergeCell ref="C114:D114"/>
    <mergeCell ref="C115:D115"/>
    <mergeCell ref="B132:D132"/>
    <mergeCell ref="B133:D133"/>
    <mergeCell ref="B131:D131"/>
    <mergeCell ref="B127:B129"/>
    <mergeCell ref="C127:D127"/>
    <mergeCell ref="C128:D128"/>
    <mergeCell ref="C129:D129"/>
    <mergeCell ref="B130:D130"/>
    <mergeCell ref="B116:B118"/>
    <mergeCell ref="B119:B126"/>
    <mergeCell ref="C120:D120"/>
    <mergeCell ref="C121:D121"/>
    <mergeCell ref="C116:D116"/>
    <mergeCell ref="C117:D117"/>
    <mergeCell ref="C118:D118"/>
    <mergeCell ref="C125:D125"/>
    <mergeCell ref="C119:D119"/>
    <mergeCell ref="C123:D123"/>
    <mergeCell ref="A24:B24"/>
    <mergeCell ref="A27:B27"/>
    <mergeCell ref="A28:B28"/>
    <mergeCell ref="E127:E129"/>
    <mergeCell ref="C126:D126"/>
    <mergeCell ref="E116:E118"/>
    <mergeCell ref="E119:E126"/>
    <mergeCell ref="B109:B110"/>
    <mergeCell ref="B111:B115"/>
    <mergeCell ref="C122:D122"/>
  </mergeCells>
  <printOptions/>
  <pageMargins left="0.5905511811023623" right="0.3937007874015748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2007-04-21T03:20:10Z</cp:lastPrinted>
  <dcterms:created xsi:type="dcterms:W3CDTF">2003-06-07T07:59:20Z</dcterms:created>
  <dcterms:modified xsi:type="dcterms:W3CDTF">2007-04-26T07:59:07Z</dcterms:modified>
  <cp:category/>
  <cp:version/>
  <cp:contentType/>
  <cp:contentStatus/>
</cp:coreProperties>
</file>