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ra-nas01\保健福祉局健康危機管理課（難病相談支援センター）\認定審査担当\j 指定関連\ホームページ掲載用(指定一覧)\"/>
    </mc:Choice>
  </mc:AlternateContent>
  <xr:revisionPtr revIDLastSave="0" documentId="13_ncr:1_{7A865672-4762-429A-B881-B0D81E15FEBE}" xr6:coauthVersionLast="47" xr6:coauthVersionMax="47" xr10:uidLastSave="{00000000-0000-0000-0000-000000000000}"/>
  <bookViews>
    <workbookView xWindow="1605" yWindow="450" windowWidth="24045" windowHeight="15030" xr2:uid="{00000000-000D-0000-FFFF-FFFF00000000}"/>
  </bookViews>
  <sheets>
    <sheet name="病院" sheetId="11" r:id="rId1"/>
    <sheet name="薬局" sheetId="9" r:id="rId2"/>
    <sheet name="訪問看護" sheetId="8" r:id="rId3"/>
  </sheets>
  <definedNames>
    <definedName name="_xlnm._FilterDatabase" localSheetId="0" hidden="1">病院!$B$2:$C$94</definedName>
    <definedName name="_xlnm._FilterDatabase" localSheetId="2" hidden="1">訪問看護!$B$2:$C$88</definedName>
    <definedName name="_xlnm._FilterDatabase" localSheetId="1" hidden="1">薬局!$B$2:$C$91</definedName>
    <definedName name="_xlnm.Print_Area" localSheetId="0">病院!$A$1:$D$679</definedName>
    <definedName name="_xlnm.Print_Area" localSheetId="2">訪問看護!$A$1:$D$202</definedName>
    <definedName name="_xlnm.Print_Area" localSheetId="1">薬局!$A$1:$D$623</definedName>
    <definedName name="_xlnm.Print_Titles" localSheetId="0">病院!$1:$2</definedName>
    <definedName name="_xlnm.Print_Titles" localSheetId="2">訪問看護!$1:$2</definedName>
    <definedName name="_xlnm.Print_Titles" localSheetId="1">薬局!$1:$2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8" i="8" l="1"/>
  <c r="C199" i="8"/>
  <c r="C201" i="8"/>
  <c r="C197" i="8"/>
  <c r="C183" i="8"/>
  <c r="C186" i="8"/>
  <c r="C187" i="8"/>
  <c r="C177" i="8"/>
  <c r="C178" i="8"/>
  <c r="C180" i="8"/>
  <c r="C181" i="8"/>
  <c r="C182" i="8"/>
  <c r="C168" i="8"/>
  <c r="C171" i="8"/>
  <c r="C173" i="8"/>
  <c r="C175" i="8"/>
  <c r="C176" i="8"/>
  <c r="C146" i="8"/>
  <c r="C148" i="8"/>
  <c r="C152" i="8"/>
  <c r="C156" i="8"/>
  <c r="C158" i="8"/>
  <c r="C161" i="8"/>
  <c r="C164" i="8"/>
  <c r="C136" i="8"/>
  <c r="C133" i="8"/>
  <c r="C131" i="8"/>
  <c r="C130" i="8"/>
  <c r="C129" i="8"/>
  <c r="C124" i="8"/>
  <c r="C115" i="8"/>
  <c r="C103" i="8"/>
  <c r="C104" i="8"/>
  <c r="C105" i="8"/>
  <c r="C112" i="8"/>
  <c r="C98" i="8"/>
  <c r="C97" i="8"/>
  <c r="C96" i="8"/>
  <c r="C95" i="8"/>
  <c r="C92" i="8"/>
  <c r="C90" i="8"/>
  <c r="C87" i="8"/>
  <c r="C86" i="8"/>
  <c r="C85" i="8"/>
  <c r="C80" i="8"/>
  <c r="C77" i="8"/>
  <c r="C70" i="8"/>
  <c r="C59" i="8"/>
  <c r="C58" i="8"/>
  <c r="C56" i="8"/>
  <c r="C54" i="8"/>
  <c r="C53" i="8"/>
  <c r="C52" i="8"/>
  <c r="C51" i="8"/>
  <c r="C47" i="8"/>
  <c r="C46" i="8"/>
  <c r="C45" i="8"/>
  <c r="C43" i="8"/>
  <c r="C41" i="8"/>
  <c r="C36" i="8"/>
  <c r="C15" i="8"/>
  <c r="C13" i="8"/>
  <c r="C622" i="9"/>
  <c r="C617" i="9"/>
  <c r="C618" i="9"/>
  <c r="C621" i="9"/>
  <c r="C574" i="9"/>
  <c r="C575" i="9"/>
  <c r="C577" i="9"/>
  <c r="C565" i="9"/>
  <c r="C566" i="9"/>
  <c r="C567" i="9"/>
  <c r="C568" i="9"/>
  <c r="C570" i="9"/>
  <c r="C571" i="9"/>
  <c r="C573" i="9"/>
  <c r="C537" i="9"/>
  <c r="C539" i="9"/>
  <c r="C540" i="9"/>
  <c r="C542" i="9"/>
  <c r="C544" i="9"/>
  <c r="C551" i="9"/>
  <c r="C534" i="9"/>
  <c r="C508" i="9"/>
  <c r="C492" i="9"/>
  <c r="C420" i="9"/>
  <c r="C416" i="9"/>
  <c r="C410" i="9"/>
  <c r="C355" i="9"/>
  <c r="C357" i="9"/>
  <c r="C360" i="9"/>
  <c r="C367" i="9"/>
  <c r="C368" i="9"/>
  <c r="C370" i="9"/>
  <c r="C317" i="9"/>
  <c r="C314" i="9"/>
  <c r="C313" i="9"/>
  <c r="C311" i="9"/>
  <c r="C310" i="9"/>
  <c r="C309" i="9"/>
  <c r="C308" i="9"/>
  <c r="C307" i="9"/>
  <c r="C306" i="9"/>
  <c r="C304" i="9"/>
  <c r="C302" i="9"/>
  <c r="C287" i="9"/>
  <c r="C283" i="9"/>
  <c r="C280" i="9"/>
  <c r="C260" i="9"/>
  <c r="C201" i="9" l="1"/>
  <c r="C200" i="9"/>
  <c r="C198" i="9"/>
  <c r="C194" i="9"/>
  <c r="C190" i="9"/>
  <c r="C186" i="9"/>
  <c r="C180" i="9"/>
  <c r="C174" i="9"/>
  <c r="C173" i="9"/>
  <c r="C170" i="9"/>
  <c r="C107" i="9"/>
  <c r="C102" i="9"/>
  <c r="C97" i="9"/>
  <c r="C74" i="9"/>
  <c r="C61" i="9"/>
  <c r="C60" i="9"/>
  <c r="C59" i="9"/>
  <c r="C58" i="9"/>
  <c r="C57" i="9"/>
  <c r="C49" i="9"/>
  <c r="C48" i="9"/>
  <c r="C45" i="9"/>
  <c r="C13" i="9"/>
  <c r="C8" i="9"/>
  <c r="C672" i="11"/>
  <c r="C656" i="11"/>
  <c r="C662" i="11"/>
  <c r="C663" i="11"/>
  <c r="C664" i="11"/>
  <c r="C665" i="11"/>
  <c r="C666" i="11"/>
  <c r="C638" i="11"/>
  <c r="C639" i="11"/>
  <c r="C641" i="11"/>
  <c r="C614" i="11"/>
  <c r="C623" i="11"/>
  <c r="C624" i="11"/>
  <c r="C592" i="11"/>
  <c r="C593" i="11"/>
  <c r="C580" i="11"/>
  <c r="C582" i="11"/>
  <c r="C588" i="11"/>
  <c r="C576" i="11"/>
  <c r="C579" i="11"/>
  <c r="C561" i="11"/>
  <c r="C566" i="11"/>
  <c r="C560" i="11"/>
  <c r="C546" i="11"/>
  <c r="C502" i="11"/>
  <c r="C488" i="11"/>
  <c r="C490" i="11"/>
  <c r="C469" i="11"/>
  <c r="C332" i="11"/>
  <c r="C331" i="11"/>
  <c r="C214" i="11"/>
  <c r="C206" i="11"/>
  <c r="C441" i="11"/>
  <c r="C435" i="11"/>
  <c r="C433" i="11"/>
  <c r="C434" i="11"/>
  <c r="C432" i="11"/>
  <c r="C430" i="11"/>
  <c r="C427" i="11"/>
  <c r="C426" i="11"/>
  <c r="C425" i="11"/>
  <c r="C422" i="11"/>
  <c r="C418" i="11"/>
  <c r="C395" i="11"/>
  <c r="C360" i="11"/>
  <c r="C385" i="11"/>
  <c r="C386" i="11"/>
  <c r="C387" i="11"/>
  <c r="C388" i="11"/>
  <c r="C317" i="11"/>
  <c r="C237" i="11"/>
  <c r="C235" i="11"/>
  <c r="C226" i="11"/>
  <c r="C198" i="11" l="1"/>
  <c r="C196" i="11"/>
  <c r="C195" i="11"/>
  <c r="C194" i="11"/>
  <c r="C193" i="11"/>
  <c r="C190" i="11"/>
  <c r="C176" i="11"/>
  <c r="C175" i="11"/>
  <c r="C161" i="11"/>
  <c r="C158" i="11"/>
  <c r="C81" i="11"/>
  <c r="C60" i="11" l="1"/>
  <c r="C54" i="11"/>
  <c r="C32" i="11"/>
  <c r="C10" i="11"/>
  <c r="C9" i="11"/>
</calcChain>
</file>

<file path=xl/sharedStrings.xml><?xml version="1.0" encoding="utf-8"?>
<sst xmlns="http://schemas.openxmlformats.org/spreadsheetml/2006/main" count="2809" uniqueCount="2739">
  <si>
    <t>北九州市八幡東区高見二丁目８番３号</t>
  </si>
  <si>
    <t>岩本クリニック</t>
  </si>
  <si>
    <t>コールメディカルクリニック若松</t>
  </si>
  <si>
    <t>そえだ医院</t>
  </si>
  <si>
    <t>山口内科医院</t>
  </si>
  <si>
    <t>医療法人　増田クリニック</t>
  </si>
  <si>
    <t>にしだ眼科医院</t>
  </si>
  <si>
    <t>医療法人　白石医院</t>
  </si>
  <si>
    <t>医療法人　井上眼科医院</t>
  </si>
  <si>
    <t>医療法人　中島クリニック</t>
  </si>
  <si>
    <t>はらの泌尿器ケアクリニック</t>
  </si>
  <si>
    <t>畠中内科クリニック</t>
  </si>
  <si>
    <t>北九州市戸畑区浅生三丁目１６番１９号</t>
  </si>
  <si>
    <t>横田眼科医院</t>
  </si>
  <si>
    <t>北九州市戸畑区浅生二丁目１２番１５号２Ｆ</t>
  </si>
  <si>
    <t>久能医院</t>
  </si>
  <si>
    <t>北九州市戸畑区浅生二丁目５番２０号</t>
  </si>
  <si>
    <t>くのう肛門・胃腸クリニック</t>
  </si>
  <si>
    <t>北九州市戸畑区西大谷一丁目３番１８号</t>
  </si>
  <si>
    <t>安藤整形外科医院</t>
  </si>
  <si>
    <t>北九州市戸畑区境川二丁目１６番１０号</t>
  </si>
  <si>
    <t>安藤ゆきこレディースクリニック</t>
  </si>
  <si>
    <t>広瀬内科麻酔科医院</t>
  </si>
  <si>
    <t>北九州市戸畑区土取町１３番１６号</t>
  </si>
  <si>
    <t>宮園クリニック</t>
  </si>
  <si>
    <t>北九州市戸畑区新池二丁目６番４号</t>
  </si>
  <si>
    <t>野田内科循環器科クリニック</t>
  </si>
  <si>
    <t>北九州市戸畑区南鳥旗町８番１号</t>
  </si>
  <si>
    <t>いわはし内科</t>
  </si>
  <si>
    <t>北九州市戸畑区土取町１番７号</t>
  </si>
  <si>
    <t>医療法人　医和基会　金刀比羅診療所</t>
  </si>
  <si>
    <t>北九州市戸畑区金比羅町４番１９号</t>
  </si>
  <si>
    <t>北九州市戸畑区天神一丁目６番２１号</t>
  </si>
  <si>
    <t>菅原眼科医院</t>
  </si>
  <si>
    <t>北九州市戸畑区境川二丁目１５番５号</t>
  </si>
  <si>
    <t>たかぎクリニック</t>
  </si>
  <si>
    <t>三原クリニック</t>
  </si>
  <si>
    <t>北九州市戸畑区旭町２番１４号</t>
  </si>
  <si>
    <t>おうじ内科クリニック</t>
  </si>
  <si>
    <t>にし脳神経外科クリニック</t>
  </si>
  <si>
    <t>北九州市戸畑区沖台一丁目６番３７号</t>
  </si>
  <si>
    <t>さいきクリニック</t>
  </si>
  <si>
    <t>北九州市戸畑区沖台一丁目７番１９号</t>
  </si>
  <si>
    <t>しばた循環器内科クリニック</t>
  </si>
  <si>
    <t>北九州市戸畑区新池一丁目７番１号</t>
  </si>
  <si>
    <t>かめざき内科クリニック</t>
  </si>
  <si>
    <t>北九州市戸畑区一枝二丁目３番３１号</t>
  </si>
  <si>
    <t>北九州市戸畑区沖台一丁目１１番４号</t>
  </si>
  <si>
    <t>つくし循環器内科</t>
  </si>
  <si>
    <t>北九州市戸畑区千防二丁目６番２４号</t>
  </si>
  <si>
    <t>北九州市戸畑区汐井町１番１号</t>
  </si>
  <si>
    <t>社会医療法人共愛会　戸畑共立病院</t>
  </si>
  <si>
    <t>北九州市戸畑区沢見二丁目５番１号</t>
  </si>
  <si>
    <t>北九州市戸畑区小芝二丁目４番３１号</t>
  </si>
  <si>
    <t>戸畑けんわ病院</t>
  </si>
  <si>
    <t>北九州市戸畑区新池一丁目５番５号</t>
  </si>
  <si>
    <t>医療法人　安田整形外科医院</t>
  </si>
  <si>
    <t>北九州市戸畑区千防三丁目１１番２７号</t>
  </si>
  <si>
    <t>医療法人　親和会　天神クリニック</t>
  </si>
  <si>
    <t>北九州市戸畑区天神一丁目９番７号</t>
  </si>
  <si>
    <t>医療法人　池園医院</t>
  </si>
  <si>
    <t>北九州市戸畑区中原西三丁目２番１０号</t>
  </si>
  <si>
    <t>医療法人医和基会　戸畑総合病院</t>
  </si>
  <si>
    <t>北九州市戸畑区福柳木一丁目３番３３号</t>
  </si>
  <si>
    <t>医療法人　岩永医院</t>
  </si>
  <si>
    <t>北九州市戸畑区観音寺町１番１号</t>
  </si>
  <si>
    <t>医療法人　日野内科医院</t>
  </si>
  <si>
    <t>北九州市戸畑区東大谷１丁目１番１１号</t>
  </si>
  <si>
    <t>医療法人藤誠会　後藤クリニック</t>
  </si>
  <si>
    <t>社会医療法人共愛会　戸畑リハビリテーション病院</t>
  </si>
  <si>
    <t>明治町クリニック</t>
  </si>
  <si>
    <t>北九州市戸畑区明治町１０番１８号</t>
  </si>
  <si>
    <t>こうゆうファミリークリニック</t>
  </si>
  <si>
    <t>北九州市戸畑区小芝一丁目１番３２号</t>
  </si>
  <si>
    <t>医療法人　天籟寺かな皮ふ科クリニック</t>
  </si>
  <si>
    <t>医療法人笑運舎　戸畑駅Ｆプラス整形外科</t>
  </si>
  <si>
    <t>宗前匠脳神経外科医院</t>
  </si>
  <si>
    <t>在宅クリニック　らぽーる</t>
  </si>
  <si>
    <t>北九州市若松区栄盛川町４番１９号</t>
  </si>
  <si>
    <t>渡辺眼科医院</t>
  </si>
  <si>
    <t>北九州市若松区栄盛川町２番２９号</t>
  </si>
  <si>
    <t>大隈医院</t>
  </si>
  <si>
    <t>北九州市若松区宮丸二丁目１６番３号</t>
  </si>
  <si>
    <t>村井クリニック</t>
  </si>
  <si>
    <t>北九州市若松区鴨生田一丁目１番３０号</t>
  </si>
  <si>
    <t>佐藤医院</t>
  </si>
  <si>
    <t>北九州市若松区鴨生田二丁目９番１２号</t>
  </si>
  <si>
    <t>医療法人　ながた内科クリニック</t>
  </si>
  <si>
    <t>北九州市若松区高須東四丁目３番１号</t>
  </si>
  <si>
    <t>医療法人徹滋会　北﨑医院</t>
  </si>
  <si>
    <t>北九州市若松区白山一丁目２番２１号</t>
  </si>
  <si>
    <t>若松おの眼科</t>
  </si>
  <si>
    <t>三好内科・循環器内科クリニック</t>
  </si>
  <si>
    <t>北九州市若松区塩屋二丁目１番７号</t>
  </si>
  <si>
    <t>なかの麻酔科・内科クリニック</t>
  </si>
  <si>
    <t>北九州市若松区二島二丁目２番１４号</t>
  </si>
  <si>
    <t>あけだ内科医院</t>
  </si>
  <si>
    <t>北九州市若松区青葉台南二丁目１７番１１号</t>
  </si>
  <si>
    <t>あかさきホームクリニック</t>
  </si>
  <si>
    <t>北九州市若松区赤崎町１０番１号</t>
  </si>
  <si>
    <t>医療法人　今光会　今光ホームケアクリニック</t>
  </si>
  <si>
    <t>北九州市若松区今光一丁目９番１０号</t>
  </si>
  <si>
    <t>北九州市若松区本町三丁目７番９号</t>
  </si>
  <si>
    <t>医療法人萩原クリニック</t>
  </si>
  <si>
    <t>北九州市若松区高須南二丁目３番８号</t>
  </si>
  <si>
    <t>田村内科クリニック</t>
  </si>
  <si>
    <t>北九州市若松区塩屋一丁目２６番４１号</t>
  </si>
  <si>
    <t>医療法人三芳会　若戸病院</t>
  </si>
  <si>
    <t>北九州市若松区小敷ひびきの一丁目１０番１号</t>
  </si>
  <si>
    <t>北九州市立若松休日急患診療所</t>
  </si>
  <si>
    <t>北九州市若松区藤ノ木二丁目１番２９号</t>
  </si>
  <si>
    <t>医療法人若愛会　山内クリニック</t>
  </si>
  <si>
    <t>北九州市若松区下原町９番１０号</t>
  </si>
  <si>
    <t>中村内科クリニック</t>
  </si>
  <si>
    <t>北九州市若松区赤島町６番１１号</t>
  </si>
  <si>
    <t>医療法人　吉澤医院</t>
  </si>
  <si>
    <t>北九州市若松区桜町１０番２号</t>
  </si>
  <si>
    <t>医療法人　大北内科・循環器科医院</t>
  </si>
  <si>
    <t>北九州市若松区本町二丁目１０番８号</t>
  </si>
  <si>
    <t>こいずみ耳鼻咽喉科</t>
  </si>
  <si>
    <t>北九州市若松区本町三丁目２番９号</t>
  </si>
  <si>
    <t>医療法人　住田病院</t>
  </si>
  <si>
    <t>北九州市若松区大字蜑住１４３５番地</t>
  </si>
  <si>
    <t>医療法人広正会　廣澤医院</t>
  </si>
  <si>
    <t>北九州市若松区童子丸二丁目２番２３号</t>
  </si>
  <si>
    <t>医療法人　松島医院</t>
  </si>
  <si>
    <t>北九州市若松区高須北三丁目１番４６号</t>
  </si>
  <si>
    <t>医療法人　あべ内科循環器科クリニック</t>
  </si>
  <si>
    <t>北九州市若松区畠田三丁目４番９号</t>
  </si>
  <si>
    <t>医療法人　北尾耳鼻咽喉科医院</t>
  </si>
  <si>
    <t>北九州市若松区高須東三丁目１３番７号</t>
  </si>
  <si>
    <t>医療法人　秀英会　新庄整形外科医院</t>
  </si>
  <si>
    <t>北九州市若松区東二島四丁目４番１号</t>
  </si>
  <si>
    <t>古前まつお医院</t>
  </si>
  <si>
    <t>北九州市若松区古前一丁目１２番３号</t>
  </si>
  <si>
    <t>医療法人　むらかみ眼科医院</t>
  </si>
  <si>
    <t>北九州市若松区高須東三丁目１３番１０号</t>
  </si>
  <si>
    <t>森内科小児科医院</t>
  </si>
  <si>
    <t>北九州市若松区二島五丁目４番６１号</t>
  </si>
  <si>
    <t>青葉台病院</t>
  </si>
  <si>
    <t>北九州市若松区青葉台東一丁目１番１号</t>
  </si>
  <si>
    <t>医療法人　優和会　こが医院</t>
  </si>
  <si>
    <t>北九州市若松区下原町４番１１号</t>
  </si>
  <si>
    <t>医療法人　さいとう＆さめしまクリニック</t>
  </si>
  <si>
    <t>北九州市若松区棚田町１１番１３号</t>
  </si>
  <si>
    <t>医療法人　三木クリニック</t>
  </si>
  <si>
    <t>北九州市若松区修多羅二丁目１番３号</t>
  </si>
  <si>
    <t>医療法人翔寿会　たなか整形外科医院</t>
  </si>
  <si>
    <t>北九州市若松区高須東四丁目２番４３号</t>
  </si>
  <si>
    <t>医療法人西尾会　二島ひふ科</t>
  </si>
  <si>
    <t>北九州市若松区二島五丁目１番４２号</t>
  </si>
  <si>
    <t>医療法人　久保内科消化器科医院</t>
  </si>
  <si>
    <t>北九州市若松区高須南一丁目８番３５号</t>
  </si>
  <si>
    <t>医療法人　手島内科医院</t>
  </si>
  <si>
    <t>北九州市若松区今光一丁目１０番５号</t>
  </si>
  <si>
    <t>医療法人　いまい医院</t>
  </si>
  <si>
    <t>北九州市若松区白山一丁目１７番２５号</t>
  </si>
  <si>
    <t>医療法人　二島医院</t>
  </si>
  <si>
    <t>北九州市若松区東二島四丁目１番１１号</t>
  </si>
  <si>
    <t>芳野病院</t>
  </si>
  <si>
    <t>北九州市若松区本町二丁目１５番６号</t>
  </si>
  <si>
    <t>医療法人　鈴木眼科クリニック</t>
  </si>
  <si>
    <t>北九州市若松区東二島四丁目７番１号</t>
  </si>
  <si>
    <t>医療法人　桃坂クリニック</t>
  </si>
  <si>
    <t>北九州市若松区二島五丁目２０番６号</t>
  </si>
  <si>
    <t>産業医科大学若松病院</t>
  </si>
  <si>
    <t>北九州市若松区浜町一丁目１７番１号</t>
  </si>
  <si>
    <t>北九州市八幡西区医生ヶ丘１番１号</t>
  </si>
  <si>
    <t>青葉台メディカルクリニック</t>
  </si>
  <si>
    <t>北九州市若松区青葉台東一丁目１番２号</t>
  </si>
  <si>
    <t>おおむら医院</t>
  </si>
  <si>
    <t>医療法人　佐藤りさ眼科</t>
  </si>
  <si>
    <t>北九州市若松区白山一丁目２番３号メイプルビル２Ｆ</t>
  </si>
  <si>
    <t>梅田医院</t>
  </si>
  <si>
    <t>ごとう訪問診療所</t>
  </si>
  <si>
    <t>福地内科循環器科医院</t>
  </si>
  <si>
    <t>北九州市八幡西区上の原四丁目１９番１１号</t>
  </si>
  <si>
    <t>松井医院</t>
  </si>
  <si>
    <t>北九州市八幡東区槻田一丁目１番１号</t>
  </si>
  <si>
    <t>ひがし眼科耳鼻咽喉科医院</t>
  </si>
  <si>
    <t>北九州市八幡西区石坂一丁目１番５号</t>
  </si>
  <si>
    <t>医療法人　末廣医院</t>
  </si>
  <si>
    <t>北九州市八幡西区香月中央三丁目２番１５号</t>
  </si>
  <si>
    <t>医療法人　朔夏会　さっか眼科医院</t>
  </si>
  <si>
    <t>北九州市八幡西区穴生一丁目１７番２１号</t>
  </si>
  <si>
    <t>医療法人　ひらのクリニック</t>
  </si>
  <si>
    <t>北九州市八幡西区黒崎一丁目５番７号</t>
  </si>
  <si>
    <t>医療法人　河本整形外科医院</t>
  </si>
  <si>
    <t>北九州市八幡西区光明二丁目５番２３号</t>
  </si>
  <si>
    <t>荒川眼科医院</t>
  </si>
  <si>
    <t>片山内科医院</t>
  </si>
  <si>
    <t>北九州市八幡西区永犬丸三丁目２番３号</t>
  </si>
  <si>
    <t>北九州市八幡西区則松六丁目１５番３８号</t>
  </si>
  <si>
    <t>新生会病院</t>
  </si>
  <si>
    <t>北九州市八幡西区下上津役一丁目５番１号</t>
  </si>
  <si>
    <t>医療法人 是此田内科医院</t>
  </si>
  <si>
    <t>北九州市八幡西区陣原四丁目９番１６号</t>
  </si>
  <si>
    <t>医療法人　隆幸会　河内病院</t>
  </si>
  <si>
    <t>医療法人　大内内科呼吸器内科クリニック</t>
  </si>
  <si>
    <t>北九州市八幡西区熊手三丁目１番４号</t>
  </si>
  <si>
    <t>医療法人　かんたけ肛門クリニック</t>
  </si>
  <si>
    <t>北九州市八幡西区永犬丸三丁目１番１３号</t>
  </si>
  <si>
    <t>医療法人　原内科循環器科クリニック</t>
  </si>
  <si>
    <t>北九州市八幡東区祇園二丁目１２番１６号</t>
  </si>
  <si>
    <t>医療法人ふらて会　西野病院</t>
  </si>
  <si>
    <t>北九州市八幡東区山路松尾町１３番２７号</t>
  </si>
  <si>
    <t>医療法人　権頭クリニック</t>
  </si>
  <si>
    <t>北九州市八幡西区永犬丸二丁目１０番１０号</t>
  </si>
  <si>
    <t>のむら内科・消化器科クリニック</t>
  </si>
  <si>
    <t>北九州市八幡西区菅原町５番６号</t>
  </si>
  <si>
    <t>医療法人　諸富医院</t>
  </si>
  <si>
    <t>北九州市八幡東区白川町２番１３号</t>
  </si>
  <si>
    <t>医療法人三浦医院</t>
  </si>
  <si>
    <t>北九州市八幡東区祇園二丁目１１番１０号</t>
  </si>
  <si>
    <t>製鉄記念八幡病院</t>
  </si>
  <si>
    <t>北九州市八幡東区春の町一丁目１番１号</t>
  </si>
  <si>
    <t>おかだ外科胃腸科クリニック</t>
  </si>
  <si>
    <t>北九州市八幡西区三ケ森四丁目９番２４号ピポットプラザ三ケ森ビル２Ｆ</t>
  </si>
  <si>
    <t>医療法人　今村クリニック</t>
  </si>
  <si>
    <t>医療法人　奥山整形外科医院</t>
  </si>
  <si>
    <t>北九州市八幡東区荒生田一丁目６番５号</t>
  </si>
  <si>
    <t>八幡西病院</t>
  </si>
  <si>
    <t>北九州市八幡西区小嶺台一丁目１６番２３号</t>
  </si>
  <si>
    <t>医療法人　二宮内科循環器科クリニック</t>
  </si>
  <si>
    <t>北九州市八幡西区光明二丁目４番１３号</t>
  </si>
  <si>
    <t>医療法人健美会　佐々木病院</t>
  </si>
  <si>
    <t>北九州市八幡西区吉祥寺町９番３６号</t>
  </si>
  <si>
    <t>白井内科医院</t>
  </si>
  <si>
    <t>北九州市八幡西区香月中央四丁目１６番７号</t>
  </si>
  <si>
    <t>たつのおとしごクリニック</t>
  </si>
  <si>
    <t>北九州市八幡東区大蔵三丁目２番１号</t>
  </si>
  <si>
    <t>かわしま眼科クリニック</t>
  </si>
  <si>
    <t>北九州市八幡西区三ヶ森三丁目１３番９号</t>
  </si>
  <si>
    <t>医療法人　神原クリニック</t>
  </si>
  <si>
    <t>北九州市八幡西区西神原町９番１９号</t>
  </si>
  <si>
    <t>永松内科医院</t>
  </si>
  <si>
    <t>北九州市八幡東区荒生田三丁目１番３０号</t>
  </si>
  <si>
    <t>医療法人開陽会　國吉眼科</t>
  </si>
  <si>
    <t>北九州市八幡西区黒崎三丁目１番７号６Ｆ</t>
  </si>
  <si>
    <t>井上内科医院</t>
  </si>
  <si>
    <t>北九州市八幡西区星ケ丘六丁目１番１０８号</t>
  </si>
  <si>
    <t>医療法人斉良会　うらはし整形外科クリニック</t>
  </si>
  <si>
    <t>北九州市八幡西区下上津役四丁目１３番１０号</t>
  </si>
  <si>
    <t>医療法人　だざい皮膚・形成外科クリニック</t>
  </si>
  <si>
    <t>北九州市八幡西区下上津役一丁目１３番６号</t>
  </si>
  <si>
    <t>医療法人　そのだ整形外科医院</t>
  </si>
  <si>
    <t>北九州市八幡西区下上津役一丁目１番１号</t>
  </si>
  <si>
    <t>北九州市八幡西区黒崎三丁目１番３号</t>
  </si>
  <si>
    <t>医療法人　小田内科消化器科医院</t>
  </si>
  <si>
    <t>北九州市八幡西区引野一丁目２番３０号</t>
  </si>
  <si>
    <t>医療法人　やまみち眼科クリニック</t>
  </si>
  <si>
    <t>北九州市八幡東区祝町二丁目５番２２号</t>
  </si>
  <si>
    <t>医療法人中央町おだクリニック</t>
  </si>
  <si>
    <t>北九州市八幡東区中央三丁目８番２８号</t>
  </si>
  <si>
    <t>医療法人　末次医院</t>
  </si>
  <si>
    <t>北九州市八幡西区下上津役四丁目２２番２７号</t>
  </si>
  <si>
    <t>医療法人　博悠会　わたなべクリニック</t>
  </si>
  <si>
    <t>北九州市八幡東区春の町三丁目１番６号</t>
  </si>
  <si>
    <t>医療法人愛明会　もりぞの内科</t>
  </si>
  <si>
    <t>北九州市八幡西区上上津役二丁目１４番１７号</t>
  </si>
  <si>
    <t>医療法人　時山内科クリニック</t>
  </si>
  <si>
    <t>北九州市八幡西区紅梅一丁目７番２２号</t>
  </si>
  <si>
    <t>日高クリニック</t>
  </si>
  <si>
    <t>北九州市八幡西区黒崎一丁目５番７号サンビル６Ｆ</t>
  </si>
  <si>
    <t>医療法人　上の原クリニック</t>
  </si>
  <si>
    <t>北九州市八幡西区上の原三丁目２８番１１号</t>
  </si>
  <si>
    <t>北九州市立八幡病院</t>
  </si>
  <si>
    <t>北九州市八幡東区尾倉二丁目６番２号</t>
  </si>
  <si>
    <t>独立行政法人地域医療機能推進機構　九州病院</t>
  </si>
  <si>
    <t>北九州市八幡西区岸の浦一丁目８番１号</t>
  </si>
  <si>
    <t>小嶺江藤病院</t>
  </si>
  <si>
    <t>北九州市八幡西区小嶺三丁目１９番１号</t>
  </si>
  <si>
    <t>産業医科大学病院</t>
  </si>
  <si>
    <t>北九州市八幡西区大平三丁目１４番７号</t>
  </si>
  <si>
    <t>北九州市小倉南区葛原東二丁目１４番２号</t>
  </si>
  <si>
    <t>北九州八幡東病院</t>
  </si>
  <si>
    <t>北九州市八幡東区東田一丁目４番３号</t>
  </si>
  <si>
    <t>医療法人　有吉医院</t>
  </si>
  <si>
    <t>北九州市八幡東区昭和一丁目３番６号</t>
  </si>
  <si>
    <t>医療法人　佐藤内科胃腸科クリニック</t>
  </si>
  <si>
    <t>北九州市八幡西区永犬丸南町一丁目１番３号</t>
  </si>
  <si>
    <t>医療法人　長村医院</t>
  </si>
  <si>
    <t>医療法人　黒崎吉田医院</t>
  </si>
  <si>
    <t>北九州市八幡西区黒崎三丁目４番３号</t>
  </si>
  <si>
    <t>医療法人　久原内科医院</t>
  </si>
  <si>
    <t>北九州市八幡西区割子川二丁目１０番１８号</t>
  </si>
  <si>
    <t>医療法人　岡本眼科医院</t>
  </si>
  <si>
    <t>北九州市八幡西区三ヶ森四丁目１１番１０号</t>
  </si>
  <si>
    <t>医療法人敬人会　麻生医院</t>
  </si>
  <si>
    <t>北九州市八幡東区大蔵二丁目１４番８号</t>
  </si>
  <si>
    <t>医療法人　野田医院</t>
  </si>
  <si>
    <t>北九州市八幡東区中央一丁目２番１３号</t>
  </si>
  <si>
    <t>医療法人　山脇内科クリニック</t>
  </si>
  <si>
    <t>北九州市八幡西区永犬丸南町一丁目１１番１３号</t>
  </si>
  <si>
    <t>医療法人　泰然会　青山整形外科医院</t>
  </si>
  <si>
    <t>北九州市八幡西区穴生二丁目８番１２号</t>
  </si>
  <si>
    <t>医療法人　田原整形外科医院</t>
  </si>
  <si>
    <t>北九州市八幡東区枝光四丁目３番１４号</t>
  </si>
  <si>
    <t>医療法人　髙尾クリニック</t>
  </si>
  <si>
    <t>北九州市八幡西区岡田町２番２０号　第2ヤスニシビル302</t>
  </si>
  <si>
    <t>有吉クリニック</t>
  </si>
  <si>
    <t>北九州市八幡西区菅原町５番１号</t>
  </si>
  <si>
    <t>医療法人香林会　香月中央病院</t>
  </si>
  <si>
    <t>北九州市八幡西区香月中央一丁目１４番１８号</t>
  </si>
  <si>
    <t>医療法人かどもと眼科医院</t>
  </si>
  <si>
    <t>北九州市八幡東区春の町五丁目１３番４号</t>
  </si>
  <si>
    <t>ごしま耳鼻咽喉科医院</t>
  </si>
  <si>
    <t>あらがき脳神経外科医院</t>
  </si>
  <si>
    <t>北九州市八幡西区引野一丁目２番２２号</t>
  </si>
  <si>
    <t>葉子クリニック</t>
  </si>
  <si>
    <t>北九州市八幡東区高見三丁目３番１３号</t>
  </si>
  <si>
    <t>医療法人　桜クリニック</t>
  </si>
  <si>
    <t>北九州市八幡西区永犬丸東町三丁目１１番１１号</t>
  </si>
  <si>
    <t>医療法人こばやし皮膚科クリニック</t>
  </si>
  <si>
    <t>医療法人社団　鍵山医院</t>
  </si>
  <si>
    <t>北九州市八幡西区光明一丁目８番８号</t>
  </si>
  <si>
    <t>中野内科クリニック</t>
  </si>
  <si>
    <t>北九州市八幡東区春の町一丁目６番２０号</t>
  </si>
  <si>
    <t>益田内科クリニック</t>
  </si>
  <si>
    <t>北九州市八幡東区平野三丁目１番２号</t>
  </si>
  <si>
    <t>もり耳鼻咽喉科・皮膚科</t>
  </si>
  <si>
    <t>北九州市八幡東区山王一丁目１７番５号</t>
  </si>
  <si>
    <t>たかみクリニック</t>
  </si>
  <si>
    <t>医療法人　高嶋クリニック</t>
  </si>
  <si>
    <t>北九州市八幡西区黒崎五丁目５番２４号</t>
  </si>
  <si>
    <t>大八木眼科</t>
  </si>
  <si>
    <t>北九州市八幡東区中央二丁目２０番１号</t>
  </si>
  <si>
    <t>北九州市立第２夜間・休日急患センター</t>
  </si>
  <si>
    <t>北九州市八幡西区黒崎三丁目１５番３号</t>
  </si>
  <si>
    <t>今井医院</t>
  </si>
  <si>
    <t>北九州市八幡西区沖田二丁目１７番１号</t>
  </si>
  <si>
    <t>みさご内科クリニック</t>
  </si>
  <si>
    <t>北九州市八幡西区陣原三丁目２３番９号</t>
  </si>
  <si>
    <t>北九州市八幡西区黒崎二丁目１０番１８号黒崎センタービル２階</t>
  </si>
  <si>
    <t>引野口循環器クリニック</t>
  </si>
  <si>
    <t>北九州市八幡西区引野一丁目３番８号</t>
  </si>
  <si>
    <t>小野内科医院</t>
  </si>
  <si>
    <t>北九州市八幡東区西本町四丁目１２番６号</t>
  </si>
  <si>
    <t>宮本眼科クリニック</t>
  </si>
  <si>
    <t>北九州市八幡西区黒崎四丁目１番３号３階</t>
  </si>
  <si>
    <t>西田啓子内科・糖尿病内科クリニック</t>
  </si>
  <si>
    <t>北九州市八幡西区光貞台一丁目３番２６号</t>
  </si>
  <si>
    <t>大島呼吸器内科クリニック</t>
  </si>
  <si>
    <t>北九州市八幡西区熊手二丁目３番１３号太陽生命八幡ビル１Ｆ</t>
  </si>
  <si>
    <t>北九州市立総合療育センター西部分所</t>
  </si>
  <si>
    <t>北九州市八幡西区若葉一丁目８番１号</t>
  </si>
  <si>
    <t>たなか整形外科</t>
  </si>
  <si>
    <t>みやび内科・眼科クリニック</t>
  </si>
  <si>
    <t>しみず内科クリニック</t>
  </si>
  <si>
    <t>北九州市八幡東区荒生田二丁目２番１４号</t>
  </si>
  <si>
    <t>聖ヨハネ病院</t>
  </si>
  <si>
    <t>北九州市八幡西区陣山一丁目４番２８号</t>
  </si>
  <si>
    <t>北九州市八幡西区岡田町１番３６号</t>
  </si>
  <si>
    <t>北九州市八幡西区青山一丁目７番２号</t>
  </si>
  <si>
    <t>じょうおニコニコクリニック</t>
  </si>
  <si>
    <t>北九州市八幡西区岸の浦一丁目３番９号</t>
  </si>
  <si>
    <t>久野循環器内科・内科医院</t>
  </si>
  <si>
    <t>北九州市八幡西区黒崎三丁目１番７号</t>
  </si>
  <si>
    <t>医療法人ふらて会　西野クリニック</t>
  </si>
  <si>
    <t>北九州市八幡東区昭和一丁目２番２８号</t>
  </si>
  <si>
    <t>くろさきファミリークリニック</t>
  </si>
  <si>
    <t>北九州市八幡西区幸神二丁目１番２６号</t>
  </si>
  <si>
    <t>社会医療法人財団　池友会　青山リハビリテーション病院</t>
  </si>
  <si>
    <t>たいよう皮フ科クリニック</t>
  </si>
  <si>
    <t>柳瀬皮フ科クリニック</t>
  </si>
  <si>
    <t>北九州市門司区原町別院６番１０号江藤ビル１Ｆ</t>
  </si>
  <si>
    <t>北九州市門司区清見一丁目２番５号</t>
  </si>
  <si>
    <t>福井医院</t>
  </si>
  <si>
    <t>北九州市門司区矢筈町１番２２号</t>
  </si>
  <si>
    <t>大町内科医院</t>
  </si>
  <si>
    <t>北九州市門司区東本町二丁目５番１４号</t>
  </si>
  <si>
    <t>ごとうクリニック</t>
  </si>
  <si>
    <t>三﨑クリニック</t>
  </si>
  <si>
    <t>久志本医院</t>
  </si>
  <si>
    <t>北九州市門司区下馬寄７番３号</t>
  </si>
  <si>
    <t>田村内科・神経内科医院</t>
  </si>
  <si>
    <t>北九州市門司区大里新町５番５号</t>
  </si>
  <si>
    <t>くにひろ社ノ木クリニック</t>
  </si>
  <si>
    <t>北九州市門司区社ノ木一丁目７番２４号</t>
  </si>
  <si>
    <t>医療法人　田中あきら内科クリニック</t>
  </si>
  <si>
    <t>北九州市門司区本町２番１０号サンリヤン門司港2F</t>
  </si>
  <si>
    <t>医療法人岡本整形外科医院</t>
  </si>
  <si>
    <t>北九州市門司区大里戸ノ上二丁目４番２４号</t>
  </si>
  <si>
    <t>たけはら内科クリニック</t>
  </si>
  <si>
    <t>北九州市門司区稲積一丁目１１番２号</t>
  </si>
  <si>
    <t>北九州市門司区東門司二丁目４番１８号</t>
  </si>
  <si>
    <t>公益社団法人日本海員掖済会　門司掖済会病院</t>
  </si>
  <si>
    <t>北九州市門司区清滝一丁目３番１号</t>
  </si>
  <si>
    <t>北九州市立門司病院</t>
  </si>
  <si>
    <t>北九州市門司区南本町３番１号</t>
  </si>
  <si>
    <t>医療法人　豊司会　新門司病院</t>
  </si>
  <si>
    <t>北九州市門司区大字猿喰６１５番地</t>
  </si>
  <si>
    <t>医療法人社団養寿園　春日病院</t>
  </si>
  <si>
    <t>北九州市門司区春日町２２番１９号</t>
  </si>
  <si>
    <t>医療法人社団響会　緑ケ丘病院</t>
  </si>
  <si>
    <t>北九州市門司区緑ヶ丘３番５号</t>
  </si>
  <si>
    <t>北九州市門司区羽山一丁目１番２４号</t>
  </si>
  <si>
    <t>独立行政法人労働者健康安全機構　九州労災病院門司メディカルセンター</t>
  </si>
  <si>
    <t>北九州市門司区東港町３番１号</t>
  </si>
  <si>
    <t>医療法人　大里眼科クリニック</t>
  </si>
  <si>
    <t>北九州市門司区柳町一丁目２番２６号</t>
  </si>
  <si>
    <t>北九州市門司区大字伊川１０１３番地</t>
  </si>
  <si>
    <t>鳥巣病院</t>
  </si>
  <si>
    <t>北九州市門司区吉志五丁目５番１０号</t>
  </si>
  <si>
    <t>医療法人　清友会　伊東医院</t>
  </si>
  <si>
    <t>医療法人　楢﨑内科医院</t>
  </si>
  <si>
    <t>北九州市門司区社ノ木二丁目５番１号</t>
  </si>
  <si>
    <t>医療法人　こうゆうクリニック</t>
  </si>
  <si>
    <t>北九州市門司区下二十町４番２１号</t>
  </si>
  <si>
    <t>医療法人　西明内科消化器科医院</t>
  </si>
  <si>
    <t>北九州市門司区老松町１０番１７号</t>
  </si>
  <si>
    <t>のぐち整形外科クリニック</t>
  </si>
  <si>
    <t>北九州市門司区錦町１０番１０号</t>
  </si>
  <si>
    <t>医療法人清光会　藤井眼科医院</t>
  </si>
  <si>
    <t>北九州市門司区高田一丁目７番１８号</t>
  </si>
  <si>
    <t>医療法人　安藤内科・循環器科医院</t>
  </si>
  <si>
    <t>北九州市門司区寺内一丁目１番３号</t>
  </si>
  <si>
    <t>医療法人　長田医院</t>
  </si>
  <si>
    <t>北九州市門司区田野浦一丁目６番１号</t>
  </si>
  <si>
    <t>医療法人　岡本クリニック</t>
  </si>
  <si>
    <t>北九州市門司区原町別院１２番１９号</t>
  </si>
  <si>
    <t>医療法人　新田医院</t>
  </si>
  <si>
    <t>北九州市門司区柳町二丁目７番１１号</t>
  </si>
  <si>
    <t>医療法人スマイル会　酒井整形外科医院</t>
  </si>
  <si>
    <t>北九州市門司区大字畑２００８番地５</t>
  </si>
  <si>
    <t>医療法人　よしたけ眼科</t>
  </si>
  <si>
    <t>北九州市門司区港町３番２７号</t>
  </si>
  <si>
    <t>大里おおかわ診療所</t>
  </si>
  <si>
    <t>北九州市門司区上二十町１番１２号</t>
  </si>
  <si>
    <t>医療法人　辻医院</t>
  </si>
  <si>
    <t>北九州市門司区永黒二丁目９番１８号</t>
  </si>
  <si>
    <t>新小文字病院</t>
  </si>
  <si>
    <t>北九州市門司区大里新町２番５号</t>
  </si>
  <si>
    <t>晴山会クリニック</t>
  </si>
  <si>
    <t>北九州市門司区柳町一丁目２番１号</t>
  </si>
  <si>
    <t>九州鉄道記念病院</t>
  </si>
  <si>
    <t>北九州市門司区高田二丁目１番１号</t>
  </si>
  <si>
    <t>整形外科はたなかクリニック</t>
  </si>
  <si>
    <t>婦人科・女性内科　みながわクリニック</t>
  </si>
  <si>
    <t>北九州市門司区柳町一丁目９番６号</t>
  </si>
  <si>
    <t>藤村医院</t>
  </si>
  <si>
    <t>北九州市小倉北区黒原三丁目２０番６号</t>
  </si>
  <si>
    <t>南医院整形外科皮膚科</t>
  </si>
  <si>
    <t>医療法人まつおか内科クリニック</t>
  </si>
  <si>
    <t>北九州市小倉北区宇佐町一丁目７番３４号</t>
  </si>
  <si>
    <t>東和病院</t>
  </si>
  <si>
    <t>北九州市小倉南区守恒本町一丁目３番１号</t>
  </si>
  <si>
    <t>医療法人聖心会　久能整形外科消化器科医院</t>
  </si>
  <si>
    <t>北九州市小倉南区葛原東三丁目１４番４９号</t>
  </si>
  <si>
    <t>医療法人　安田循環器科内科クリニック</t>
  </si>
  <si>
    <t>北九州市小倉北区三郎丸一丁目７番５号</t>
  </si>
  <si>
    <t>医療法人　髙根内科医院</t>
  </si>
  <si>
    <t>北九州市小倉南区徳吉西一丁目１番５号</t>
  </si>
  <si>
    <t>村岡内科・消化器科クリニック</t>
  </si>
  <si>
    <t>北九州市小倉北区浅野二丁目１８番１５号</t>
  </si>
  <si>
    <t>医療法人社団天翠会　小倉きふね病院</t>
  </si>
  <si>
    <t>北九州市小倉北区貴船町３番３号</t>
  </si>
  <si>
    <t>北九州市小倉南区徳力三丁目１４番１２号</t>
  </si>
  <si>
    <t>医療法人　大串皮膚泌尿器科医院</t>
  </si>
  <si>
    <t>北九州市小倉北区金鶏町１番３８号</t>
  </si>
  <si>
    <t>医療法人たなか内科・眼科クリニック</t>
  </si>
  <si>
    <t>北九州市小倉北区神幸町８番１２号</t>
  </si>
  <si>
    <t>医療法人　広石眼科医院</t>
  </si>
  <si>
    <t>北九州市小倉北区堺町一丁目３番１号</t>
  </si>
  <si>
    <t>医療法人　下川眼科医院</t>
  </si>
  <si>
    <t>医療法人　成康会　堤小倉病院</t>
  </si>
  <si>
    <t>北九州市小倉南区大字堀越３５８番地</t>
  </si>
  <si>
    <t>北九州市小倉南区徳力新町一丁目２０番１８号</t>
  </si>
  <si>
    <t>医療法人　奥医院</t>
  </si>
  <si>
    <t>北九州市小倉南区湯川一丁目４番６号</t>
  </si>
  <si>
    <t>いわた医院</t>
  </si>
  <si>
    <t>北九州市小倉南区下貫一丁目２番２４号</t>
  </si>
  <si>
    <t>医療法人　中森眼科医院</t>
  </si>
  <si>
    <t>北九州市小倉南区下曽根四丁目２５番１５号</t>
  </si>
  <si>
    <t>医療法人　岩本内科医院</t>
  </si>
  <si>
    <t>北九州市小倉南区下石田一丁目２番８号</t>
  </si>
  <si>
    <t>植田クリニック</t>
  </si>
  <si>
    <t>北九州市小倉南区中吉田二丁目１番１０号</t>
  </si>
  <si>
    <t>医療法人　宮崎内科・循環器科医院</t>
  </si>
  <si>
    <t>北九州市小倉南区城野一丁目１５番３８号</t>
  </si>
  <si>
    <t>医療法人　坂本眼科医院</t>
  </si>
  <si>
    <t>北九州市小倉南区沼緑町五丁目１番１２号</t>
  </si>
  <si>
    <t>医療法人　げんき会　丸岡内科医院</t>
  </si>
  <si>
    <t>北九州市小倉北区魚町二丁目１番１３号</t>
  </si>
  <si>
    <t>藤島クリニック</t>
  </si>
  <si>
    <t>北九州市小倉北区大門二丁目１番１０号</t>
  </si>
  <si>
    <t>医療法人　聖亮会　萬納寺医院</t>
  </si>
  <si>
    <t>北九州市小倉北区竪町二丁目５番７号</t>
  </si>
  <si>
    <t>医療法人　佐伯医院</t>
  </si>
  <si>
    <t>北九州市小倉北区下富野三丁目１１番１号</t>
  </si>
  <si>
    <t>医療法人　祐里会　はやし内科・胃腸科クリニック</t>
  </si>
  <si>
    <t>北九州市小倉南区横代北町一丁目３番３２号</t>
  </si>
  <si>
    <t>魚町眼科診療所</t>
  </si>
  <si>
    <t>北九州市小倉北区魚町一丁目１番１号西日本小倉ビル７階</t>
  </si>
  <si>
    <t>医療法人　川沢医院　内科・脳神経クリニック</t>
  </si>
  <si>
    <t>北九州市小倉南区下城野二丁目４番３号</t>
  </si>
  <si>
    <t>医療法人　田原医院</t>
  </si>
  <si>
    <t>北九州市小倉北区熊本三丁目１番６号</t>
  </si>
  <si>
    <t>くまがい内科クリニック</t>
  </si>
  <si>
    <t>北九州市小倉南区守恒本町二丁目２番６号</t>
  </si>
  <si>
    <t>医療法人　渋江医院</t>
  </si>
  <si>
    <t>北九州市小倉南区中吉田三丁目２０番１号</t>
  </si>
  <si>
    <t>医療法人　きのした内科消化器科クリニック</t>
  </si>
  <si>
    <t>北九州市小倉北区篠崎三丁目９番６号</t>
  </si>
  <si>
    <t>医療法人　中村内科循環器科クリニック</t>
  </si>
  <si>
    <t>北九州市小倉南区下曽根新町１８番１号</t>
  </si>
  <si>
    <t>医療法人　加生医院</t>
  </si>
  <si>
    <t>北九州市小倉北区黒住町２４番８号</t>
  </si>
  <si>
    <t>北九州腎臓クリニック</t>
  </si>
  <si>
    <t>北九州市小倉南区田原新町２丁目３番８号</t>
  </si>
  <si>
    <t>医療法人　今渡循環器科内科医院</t>
  </si>
  <si>
    <t>北九州市小倉北区吉野町１１番１５号藤本ビル１２（１Ｆ）</t>
  </si>
  <si>
    <t>医療法人　手島整形外科医院</t>
  </si>
  <si>
    <t>北九州市小倉南区南方三丁目１番２７号</t>
  </si>
  <si>
    <t>医療法人　さかい整形外科医院</t>
  </si>
  <si>
    <t>北九州市小倉南区中吉田六丁目２４番３３号</t>
  </si>
  <si>
    <t>山崎リゾートクリニック</t>
  </si>
  <si>
    <t>北九州市小倉北区熊谷二丁目１番４号</t>
  </si>
  <si>
    <t>冨士本眼科医院</t>
  </si>
  <si>
    <t>北九州市小倉南区田原新町三丁目６番９号</t>
  </si>
  <si>
    <t>独立行政法人労働者健康安全機構　九州労災病院</t>
  </si>
  <si>
    <t>北九州市小倉南区曽根北町１番１号</t>
  </si>
  <si>
    <t>医療法人清陵会　南ケ丘病院</t>
  </si>
  <si>
    <t>北九州市小倉北区今町三丁目１３番１号</t>
  </si>
  <si>
    <t>三萩野病院</t>
  </si>
  <si>
    <t>国家公務員共済組合連合会　新小倉病院</t>
  </si>
  <si>
    <t>北九州市小倉北区金田一丁目３番１号</t>
  </si>
  <si>
    <t>小倉リハビリテーション病院</t>
  </si>
  <si>
    <t>北九州市小倉北区篠崎一丁目５番１号</t>
  </si>
  <si>
    <t>北九州市小倉南区蒲生五丁目５番１号</t>
  </si>
  <si>
    <t>慈恵曽根病院</t>
  </si>
  <si>
    <t>北九州市小倉南区沼本町四丁目２番１９号</t>
  </si>
  <si>
    <t>北九州市小倉北区大手町１３番１号</t>
  </si>
  <si>
    <t>北九州湯川病院</t>
  </si>
  <si>
    <t>北九州市小倉南区湯川五丁目１０番１０号</t>
  </si>
  <si>
    <t>北九州中央病院</t>
  </si>
  <si>
    <t>北九州市小倉北区香春口一丁目１３番１号</t>
  </si>
  <si>
    <t>北九州市小倉北区霧ケ丘三丁目９番２０号</t>
  </si>
  <si>
    <t>さくら整形外科・内科・リハビリテーション科医院</t>
  </si>
  <si>
    <t>北九州市小倉南区朽網西一丁目１７番１３号</t>
  </si>
  <si>
    <t>小倉南メディカルケア病院</t>
  </si>
  <si>
    <t>医療法人　安元耳鼻咽喉科医院</t>
  </si>
  <si>
    <t>北九州市小倉北区原町二丁目６番２０号</t>
  </si>
  <si>
    <t>合馬内科クリニック</t>
  </si>
  <si>
    <t>医療法人　赤司医院</t>
  </si>
  <si>
    <t>北九州市小倉北区新高田二丁目２番１０号</t>
  </si>
  <si>
    <t>医療法人　安部外科整形外科医院</t>
  </si>
  <si>
    <t>北九州市小倉南区徳力二丁目２番１０号</t>
  </si>
  <si>
    <t>医療法人　山田内科医院</t>
  </si>
  <si>
    <t>北九州市小倉北区下富野一丁目４番４７号</t>
  </si>
  <si>
    <t>医療法人　都留内科医院</t>
  </si>
  <si>
    <t>北九州市小倉南区徳吉西三丁目５番２５号</t>
  </si>
  <si>
    <t>医療法人　宮崎医院</t>
  </si>
  <si>
    <t>北九州市小倉南区北方二丁目１９番１号</t>
  </si>
  <si>
    <t>医療法人　田中医院</t>
  </si>
  <si>
    <t>北九州市小倉北区篠崎三丁目５番２４号</t>
  </si>
  <si>
    <t>医療法人　嘉武医院</t>
  </si>
  <si>
    <t>北九州市小倉南区南若園町７番２３号</t>
  </si>
  <si>
    <t>医療法人　沖田クリニック</t>
  </si>
  <si>
    <t>北九州市小倉南区徳力一丁目１０番３号</t>
  </si>
  <si>
    <t>医療法人　ぐしま胃腸内科クリニック</t>
  </si>
  <si>
    <t>北九州市小倉北区原町一丁目１４番２０号</t>
  </si>
  <si>
    <t>医療法人　政所クリニック</t>
  </si>
  <si>
    <t>北九州市小倉南区守恒一丁目１１番８号</t>
  </si>
  <si>
    <t>北九州市小倉北区京町一丁目２番２４号</t>
  </si>
  <si>
    <t>杉本クリニック</t>
  </si>
  <si>
    <t>北九州市小倉南区中曽根一丁目１３番６号</t>
  </si>
  <si>
    <t>医療法人　曙会　坂田肛門科医院</t>
  </si>
  <si>
    <t>北九州市小倉北区神幸町２番２８号</t>
  </si>
  <si>
    <t>松原整形外科医院</t>
  </si>
  <si>
    <t>北九州市小倉南区朽網東二丁目１１番７号</t>
  </si>
  <si>
    <t>木村内科・呼吸器科医院</t>
  </si>
  <si>
    <t>北九州市小倉南区下曽根四丁目２３番２８号</t>
  </si>
  <si>
    <t>北九州安部山公園病院</t>
  </si>
  <si>
    <t>北九州市小倉南区大字湯川１３９番の２１</t>
  </si>
  <si>
    <t>堂園クリニック</t>
  </si>
  <si>
    <t>北九州市小倉南区若園一丁目１７番３６号</t>
  </si>
  <si>
    <t>わたなべ内科・消化器科クリニック</t>
  </si>
  <si>
    <t>北九州市小倉南区田原新町二丁目６番２号カサブランカ・フィールド１Ｆ</t>
  </si>
  <si>
    <t>医療法人恵陽会　ひのクリニック</t>
  </si>
  <si>
    <t>北九州市小倉南区朽網東二丁目１１番４号</t>
  </si>
  <si>
    <t>医療法人ひらの子どもクリニック</t>
  </si>
  <si>
    <t>北九州市小倉南区南方四丁目８番２９号</t>
  </si>
  <si>
    <t>なんだて内科循環器科</t>
  </si>
  <si>
    <t>医療法人仁風会　上田惠亮整形外科医院</t>
  </si>
  <si>
    <t>北九州市小倉南区田原新町三丁目１２番６号</t>
  </si>
  <si>
    <t>上曽根病院</t>
  </si>
  <si>
    <t>北九州市小倉南区上曽根五丁目１３番１号</t>
  </si>
  <si>
    <t>医療法人　あさひ松本病院</t>
  </si>
  <si>
    <t>北九州市小倉南区津田五丁目１番５号</t>
  </si>
  <si>
    <t>医療法人　かん養生クリニック</t>
  </si>
  <si>
    <t>北九州市小倉南区湯川新町三丁目７番１号</t>
  </si>
  <si>
    <t>中島整形外科</t>
  </si>
  <si>
    <t>北九州市小倉南区若園四丁目１４番１１号</t>
  </si>
  <si>
    <t>医療法人ひさしげ会　久保内科消化器科クリニック</t>
  </si>
  <si>
    <t>北九州市小倉南区中曽根五丁目７番２２号</t>
  </si>
  <si>
    <t>沼本町病院</t>
  </si>
  <si>
    <t>北九州市小倉南区沼本町一丁目９番３９号</t>
  </si>
  <si>
    <t>医療法人　小野クリニック</t>
  </si>
  <si>
    <t>北九州市小倉南区沼新町一丁目２番１０号</t>
  </si>
  <si>
    <t>医療法人　ゆたかクリニック</t>
  </si>
  <si>
    <t>北九州市小倉南区湯川新町四丁目２４番１１号</t>
  </si>
  <si>
    <t>いいお内科循環器科クリニック</t>
  </si>
  <si>
    <t>北九州市小倉南区葛原本町一丁目６番３０号</t>
  </si>
  <si>
    <t>医療法人　ますゆき皮フ科クリニック</t>
  </si>
  <si>
    <t>北九州市小倉南区徳力三丁目９番２号Ｎ＆Ｙ徳力ビル２Ｆ</t>
  </si>
  <si>
    <t>北九州市小倉南区朽網東二丁目１１番５号</t>
  </si>
  <si>
    <t>医療法人　ありたクリニック</t>
  </si>
  <si>
    <t>北九州市小倉南区徳力一丁目６番２０号</t>
  </si>
  <si>
    <t>周田医院</t>
  </si>
  <si>
    <t>北九州市小倉南区葛原本町一丁目１０番１６号</t>
  </si>
  <si>
    <t>北九州市小倉南区企救丘三丁目１７番３号</t>
  </si>
  <si>
    <t>医療法人　山口クリニック</t>
  </si>
  <si>
    <t>北九州市小倉南区田原新町二丁目１２番１７号</t>
  </si>
  <si>
    <t>医療法人悠久会　久保眼科クリニック</t>
  </si>
  <si>
    <t>北九州市小倉南区葛原本町六丁目６番９号</t>
  </si>
  <si>
    <t>いがらし内科ハートクリニック</t>
  </si>
  <si>
    <t>北九州市小倉南区下貫一丁目５番６号</t>
  </si>
  <si>
    <t>宗クリニック</t>
  </si>
  <si>
    <t>北九州市小倉南区下曽根四丁目５番６号</t>
  </si>
  <si>
    <t>北九州市小倉南区高野一丁目１２番１８号</t>
  </si>
  <si>
    <t>医療法人　徳原クリニック</t>
  </si>
  <si>
    <t>北九州市小倉南区徳力三丁目１２番２５号</t>
  </si>
  <si>
    <t>坂本クリニック耳鼻咽喉科</t>
  </si>
  <si>
    <t>北九州市小倉南区湯川一丁目３番２３号</t>
  </si>
  <si>
    <t>医療法人千昌会　中原クリニック</t>
  </si>
  <si>
    <t>北九州市小倉南区下石田三丁目１０番１９号</t>
  </si>
  <si>
    <t>おかべクリニック</t>
  </si>
  <si>
    <t>北九州市小倉南区湯川五丁目５番３４号</t>
  </si>
  <si>
    <t>眞崎クリニック</t>
  </si>
  <si>
    <t>北九州市小倉南区田原四丁目９番１４号</t>
  </si>
  <si>
    <t>北九州市小倉南区中貫一丁目２０番５０号</t>
  </si>
  <si>
    <t>しもそね整形外科・骨粗しょう症クリニック</t>
  </si>
  <si>
    <t>北九州市小倉南区曽根北町２番２６号</t>
  </si>
  <si>
    <t>さかもとひでひさ眼科</t>
  </si>
  <si>
    <t>北九州市小倉南区上葛原二丁目１７番１６号</t>
  </si>
  <si>
    <t>医療法人　慈恵会　小倉セントラル病院</t>
  </si>
  <si>
    <t>北九州市小倉南区長野本町四丁目６番１号</t>
  </si>
  <si>
    <t>医療法人　海の弘毅会　新北九州腎臓クリニック</t>
  </si>
  <si>
    <t>北九州市小倉南区曽根北町４番１１号</t>
  </si>
  <si>
    <t>北九州市小倉南区上葛原二丁目１７番１４号ー２Ｆ</t>
  </si>
  <si>
    <t>北九州市小倉南区下曽根三丁目５番１２号</t>
  </si>
  <si>
    <t>北九州市小倉南区城野一丁目１３番１５号</t>
  </si>
  <si>
    <t>医療法人　仁風会　うえだ泌尿器科</t>
  </si>
  <si>
    <t>北九州市小倉南区葛原本町一丁目１番１１号１階</t>
  </si>
  <si>
    <t>みんなの小倉クリニック</t>
  </si>
  <si>
    <t>北九州市小倉南区下城野三丁目１番２６号オフィスパレア下城野Ⅰ　Ａ棟３号室</t>
  </si>
  <si>
    <t>かわかみ皮ふ科クリニック</t>
  </si>
  <si>
    <t>北九州市小倉南区城野一丁目１３番１５号２Ｆ</t>
  </si>
  <si>
    <t>城野喜多眼科医院</t>
  </si>
  <si>
    <t>北九州市小倉南区城野一丁目１３番１５号フェリスタウン城野１階</t>
  </si>
  <si>
    <t>北九州市小倉南区大字志井１７１０番地１</t>
  </si>
  <si>
    <t>医療法人　中村内科クリニック</t>
  </si>
  <si>
    <t>医療法人　ひびき会　高野内科クリニック</t>
  </si>
  <si>
    <t>北九州市小倉北区真鶴二丁目８番２３号</t>
  </si>
  <si>
    <t>医療法人まつもとクリニック</t>
  </si>
  <si>
    <t>北九州市小倉北区上富野四丁目１２番４４号</t>
  </si>
  <si>
    <t>医療法人おおごう会　大郷内科クリニック</t>
  </si>
  <si>
    <t>北九州市小倉北区真鶴一丁目４番１２号</t>
  </si>
  <si>
    <t>医療法人宮本医院　やます整形外科リウマチ科クリニック</t>
  </si>
  <si>
    <t>北九州市小倉北区大手町１３番３４号大手町ハローパーク２０４号</t>
  </si>
  <si>
    <t>すなつ松井クリニック</t>
  </si>
  <si>
    <t>北九州市小倉北区砂津二丁目１番３７号</t>
  </si>
  <si>
    <t>北九州市小倉北区黒原三丁目１５番２号</t>
  </si>
  <si>
    <t>大手町診療所</t>
  </si>
  <si>
    <t>北九州市小倉北区大手町１４番２２号</t>
  </si>
  <si>
    <t>小倉到津病院</t>
  </si>
  <si>
    <t>北九州市小倉北区下到津五丁目１０番３１号</t>
  </si>
  <si>
    <t>ふじひら内科医院</t>
  </si>
  <si>
    <t>北九州市小倉北区浅野一丁目１番１号アミュプラザ７階</t>
  </si>
  <si>
    <t>医療法人　ありどめ内科クリニック</t>
  </si>
  <si>
    <t>北九州市小倉北区井堀三丁目１番１３号</t>
  </si>
  <si>
    <t>岸本内科クリニック</t>
  </si>
  <si>
    <t>北九州市小倉北区今町一丁目１番１６号</t>
  </si>
  <si>
    <t>北九州小倉病院</t>
  </si>
  <si>
    <t>北九州市小倉北区上富野三丁目１９番１号</t>
  </si>
  <si>
    <t>天ケ瀬クリニック</t>
  </si>
  <si>
    <t>小倉記念病院</t>
  </si>
  <si>
    <t>北九州市小倉北区浅野三丁目２番１号</t>
  </si>
  <si>
    <t>小倉第一病院</t>
  </si>
  <si>
    <t>北九州市小倉北区下到津一丁目１２番１４号</t>
  </si>
  <si>
    <t>大久保内科胃腸科</t>
  </si>
  <si>
    <t>北九州市小倉北区高坊一丁目１０番１６号</t>
  </si>
  <si>
    <t>医療法人　佐藤医院</t>
  </si>
  <si>
    <t>北九州市小倉北区足原二丁目３番２８号</t>
  </si>
  <si>
    <t>山鹿クリニック</t>
  </si>
  <si>
    <t>本田眼科医院</t>
  </si>
  <si>
    <t>北九州市小倉北区大畠三丁目２番５０号</t>
  </si>
  <si>
    <t>藤井内科医院</t>
  </si>
  <si>
    <t>北九州市小倉北区船場町５番５号船場ビル２階</t>
  </si>
  <si>
    <t>医療法人あすなろ内科クリニック</t>
  </si>
  <si>
    <t>北九州市小倉北区下富野五丁目２６番２８号</t>
  </si>
  <si>
    <t>医療法人　いのくち内科クリニック</t>
  </si>
  <si>
    <t>北九州市小倉北区吉野町１０番６号</t>
  </si>
  <si>
    <t>わだ整形外科・内科クリニック</t>
  </si>
  <si>
    <t>北九州市小倉北区篠崎二丁目４５番１１号</t>
  </si>
  <si>
    <t>北九州市小倉北区宇佐町一丁目９番３０号</t>
  </si>
  <si>
    <t>公立大学法人　九州歯科大学附属病院</t>
  </si>
  <si>
    <t>北九州市小倉北区真鶴二丁目６番１号</t>
  </si>
  <si>
    <t>医療法人　おさき内科・呼吸器科クリニック</t>
  </si>
  <si>
    <t>北九州市小倉北区江南町２番２６号</t>
  </si>
  <si>
    <t>やの眼科医院</t>
  </si>
  <si>
    <t>北九州市小倉北区愛宕一丁目５番７０号</t>
  </si>
  <si>
    <t>香春口クリニック</t>
  </si>
  <si>
    <t>北九州市小倉北区香春口一丁目３番５号</t>
  </si>
  <si>
    <t>医療法人　悠久会　久保内科クリニック</t>
  </si>
  <si>
    <t>北九州市小倉北区上到津四丁目７番２７号</t>
  </si>
  <si>
    <t>おおてまちキッズクリニック</t>
  </si>
  <si>
    <t>北九州市小倉北区大手町１２番４号スピナガーデン大手町２階</t>
  </si>
  <si>
    <t>えびす子どもクリニック</t>
  </si>
  <si>
    <t>北九州市小倉北区井堀三丁目１０番６号</t>
  </si>
  <si>
    <t>石橋クリニック</t>
  </si>
  <si>
    <t>北九州市小倉北区熊本三丁目１４番５４号</t>
  </si>
  <si>
    <t>医療法人　古野整形外科麻酔科クリニック</t>
  </si>
  <si>
    <t>北九州市小倉北区香春口二丁目８番１６号</t>
  </si>
  <si>
    <t>医療法人さがら内科クリニック</t>
  </si>
  <si>
    <t>山本内科・糖尿病内科</t>
  </si>
  <si>
    <t>北九州市小倉北区京町四丁目５番２２号１Ｆ</t>
  </si>
  <si>
    <t>森クリニック</t>
  </si>
  <si>
    <t>北九州市小倉北区魚町四丁目３番８号モナトリエ１Ｆ</t>
  </si>
  <si>
    <t>北九州市小倉北区片野二丁目２１番１１号</t>
  </si>
  <si>
    <t>大手町リハビリテーション病院</t>
  </si>
  <si>
    <t>北九州市小倉北区大手町１４番１８号</t>
  </si>
  <si>
    <t>医療法人　なす内科クリニック</t>
  </si>
  <si>
    <t>北九州市小倉北区大手町１２番４号スピナガーデン大手町２Ｆ</t>
  </si>
  <si>
    <t>北九州市小倉北区東篠崎三丁目５番４８号</t>
  </si>
  <si>
    <t>金子クリニック</t>
  </si>
  <si>
    <t>北九州市小倉北区下富野二丁目１０番２９号</t>
  </si>
  <si>
    <t>在宅サポートながさきクリニック</t>
  </si>
  <si>
    <t>北九州市小倉北区真鶴一丁目４番１１号</t>
  </si>
  <si>
    <t>小倉おなかぽんぽん内科クリニック</t>
  </si>
  <si>
    <t>北九州市小倉南区曽根北町２６３３番４１</t>
  </si>
  <si>
    <t>医療法人　中西ゆきこ眼科医院</t>
  </si>
  <si>
    <t>北九州市小倉北区真鶴一丁目４番１号</t>
  </si>
  <si>
    <t>松永胃腸内科外科医院</t>
  </si>
  <si>
    <t>北九州市小倉北区熊本一丁目９番１０号</t>
  </si>
  <si>
    <t>宮本眼科</t>
  </si>
  <si>
    <t>北九州市小倉北区黄金一丁目１番７号</t>
  </si>
  <si>
    <t>かもめ医院</t>
  </si>
  <si>
    <t>ホームクリニック小倉</t>
  </si>
  <si>
    <t>北九州市小倉北区三萩野二丁目４番８号</t>
  </si>
  <si>
    <t>大手町いまながクリニック</t>
  </si>
  <si>
    <t>北九州市小倉北区片野新町三丁目１番１号</t>
  </si>
  <si>
    <t>畠山整形外科スポーツクリニック</t>
  </si>
  <si>
    <t>北九州市小倉北区清水三丁目６番１６号</t>
  </si>
  <si>
    <t>北九州市小倉北区真鶴二丁目１０番５号</t>
  </si>
  <si>
    <t>北九州市小倉北区船場町４番２６号</t>
  </si>
  <si>
    <t>ほしの内科・呼吸器内科クリニック</t>
  </si>
  <si>
    <t>北九州市小倉北区清水一丁目１２番１４号</t>
  </si>
  <si>
    <t>医療法人　天祐会　かたえ整形外科・リウマチ科</t>
  </si>
  <si>
    <t>北九州市小倉北区大手町１３番３４号ハローパーク大手町２０３</t>
  </si>
  <si>
    <t>ひいらぎこころクリニック小倉院</t>
  </si>
  <si>
    <t>北九州市小倉北区浅野一丁目１番１号アミュプラザ小倉東館４階</t>
  </si>
  <si>
    <t>井堀医科歯科クリニック</t>
  </si>
  <si>
    <t>きよみず耳鼻咽喉科クリニック</t>
  </si>
  <si>
    <t>竹内歯科医院</t>
  </si>
  <si>
    <t>北九州市戸畑区沖台二丁目１０番１６号</t>
  </si>
  <si>
    <t>やなぎだ歯科</t>
  </si>
  <si>
    <t>北九州市戸畑区境川一丁目７番２３号</t>
  </si>
  <si>
    <t>戸畑あすか歯科クリニック</t>
  </si>
  <si>
    <t>北九州市戸畑区千防二丁目１番１６号</t>
  </si>
  <si>
    <t>ハル醫院デンタルオフィス</t>
  </si>
  <si>
    <t>医療法人宝歯会　かじわら歯科医院</t>
  </si>
  <si>
    <t>北九州市若松区下原町１番１号</t>
  </si>
  <si>
    <t>医療法人　健歯会　浦野歯科医院</t>
  </si>
  <si>
    <t>北九州市若松区栄盛川町７番１４号</t>
  </si>
  <si>
    <t>医療法人福和会　和泉二島予防．歯科クリニック</t>
  </si>
  <si>
    <t>北九州市若松区二島三丁目１番４０号</t>
  </si>
  <si>
    <t>かさい歯科医院</t>
  </si>
  <si>
    <t>北九州市八幡西区清納一丁目２番２８号</t>
  </si>
  <si>
    <t>安倍歯科医院</t>
  </si>
  <si>
    <t>北九州市八幡東区山王一丁目１５番１０号</t>
  </si>
  <si>
    <t>ささぐり歯科医院</t>
  </si>
  <si>
    <t>北九州市八幡西区下上津役一丁目２０番１４号</t>
  </si>
  <si>
    <t>やまもと歯科医院</t>
  </si>
  <si>
    <t>北九州市八幡東区大蔵三丁目２番５号</t>
  </si>
  <si>
    <t>むらかみ歯科医院</t>
  </si>
  <si>
    <t>北九州市八幡西区引野三丁目１８番２５号</t>
  </si>
  <si>
    <t>ながた歯科クリニック</t>
  </si>
  <si>
    <t>北九州市八幡西区三ケ森四丁目１２番１２号</t>
  </si>
  <si>
    <t>打和歯科医院</t>
  </si>
  <si>
    <t>北九州市八幡西区香月中央二丁目１番８号</t>
  </si>
  <si>
    <t>みやぎ歯科医院</t>
  </si>
  <si>
    <t>北九州市八幡東区石坪町１６番１０号</t>
  </si>
  <si>
    <t>おおくら歯科医院</t>
  </si>
  <si>
    <t>北九州市八幡東区尾倉三丁目２番１５号</t>
  </si>
  <si>
    <t>医療法人　藤村歯科医院</t>
  </si>
  <si>
    <t>ホワイト歯科・香月</t>
  </si>
  <si>
    <t>北九州市八幡西区香月西一丁目９番２号</t>
  </si>
  <si>
    <t>みやびデンタルクリニック</t>
  </si>
  <si>
    <t>北九州市八幡西区岡田町２番２０号第２ヤスニシビル１Ｆ</t>
  </si>
  <si>
    <t>まとばの森歯科クリニック</t>
  </si>
  <si>
    <t>北九州市八幡西区永犬丸東町一丁目１２番５号</t>
  </si>
  <si>
    <t>のぞみ歯科黒崎</t>
  </si>
  <si>
    <t>北九州市小倉南区田原新町二丁目４番１６号</t>
  </si>
  <si>
    <t>みちがみ歯科クリニック</t>
  </si>
  <si>
    <t>北九州市小倉南区沼本町三丁目８番１４号</t>
  </si>
  <si>
    <t>いわい歯科医院</t>
  </si>
  <si>
    <t>北九州市小倉南区上曽根五丁目１１番６号</t>
  </si>
  <si>
    <t>歯科Ｕクリニック</t>
  </si>
  <si>
    <t>北九州市小倉南区湯川五丁目７番７号</t>
  </si>
  <si>
    <t>しげずみ歯科医院</t>
  </si>
  <si>
    <t>北九州市小倉南区大字横代４９７番地２６</t>
  </si>
  <si>
    <t>はな歯科クリニック</t>
  </si>
  <si>
    <t>北九州市小倉南区沼新町一丁目２番２２号</t>
  </si>
  <si>
    <t>けいデンタルクリニック</t>
  </si>
  <si>
    <t>医療法人社団　秀和会　小倉北歯科医院</t>
  </si>
  <si>
    <t>北九州市小倉北区浅野二丁目７番２２号</t>
  </si>
  <si>
    <t>あんどう歯科</t>
  </si>
  <si>
    <t>北九州市小倉北区井堀三丁目１７番１０号</t>
  </si>
  <si>
    <t>北九州市小倉南区朽網西五丁目４番６号</t>
  </si>
  <si>
    <t>医療法人　藤﨑歯科医院</t>
  </si>
  <si>
    <t>北九州市小倉北区浅野二丁目１４番１号</t>
  </si>
  <si>
    <t>医療法人　坪根歯科医院</t>
  </si>
  <si>
    <t>北九州市小倉北区若富士町７番２６号２０１号</t>
  </si>
  <si>
    <t>医療法人　木下歯科医院</t>
  </si>
  <si>
    <t>医療法人社団　秀和会　小倉南歯科医院</t>
  </si>
  <si>
    <t>北九州市小倉南区大字貫３６６４番地２</t>
  </si>
  <si>
    <t>医療法人　恵祐会　しんまち歯科クリニック</t>
  </si>
  <si>
    <t>ＡＧケアデンタルクリニック</t>
  </si>
  <si>
    <t>小倉あすか歯科クリニック</t>
  </si>
  <si>
    <t>北九州市小倉北区紺屋町１番１号サンシャイン南国２F２０２</t>
  </si>
  <si>
    <t>北九州市小倉北区若富士町６番１２号ウイングス城野駅前１０３</t>
  </si>
  <si>
    <t>ＡＧデンタルクリニック　平和通り</t>
  </si>
  <si>
    <t>北九州市小倉北区鍛冶町一丁目１番１号北九州東洋ビル１階</t>
  </si>
  <si>
    <t>三萩野中央薬局</t>
  </si>
  <si>
    <t>北九州市小倉北区吉野町１０番３０号</t>
  </si>
  <si>
    <t>みどり調剤薬局</t>
  </si>
  <si>
    <t>有限会社　コスモ調剤薬局</t>
  </si>
  <si>
    <t>有限会社　サン調剤薬局</t>
  </si>
  <si>
    <t>そよかぜ薬局</t>
  </si>
  <si>
    <t>のぞみ薬局</t>
  </si>
  <si>
    <t>アップル薬局</t>
  </si>
  <si>
    <t>たんぽぽ薬局</t>
  </si>
  <si>
    <t>オレンジ薬局</t>
  </si>
  <si>
    <t>わかば薬局</t>
  </si>
  <si>
    <t>あさひ薬局</t>
  </si>
  <si>
    <t>有限会社　八幡西調剤薬局</t>
  </si>
  <si>
    <t>ひつじ薬局</t>
  </si>
  <si>
    <t>あすなろ薬局</t>
  </si>
  <si>
    <t>有限会社　一丁目薬局</t>
  </si>
  <si>
    <t>アール薬局</t>
  </si>
  <si>
    <t>すみれ調剤薬局</t>
  </si>
  <si>
    <t>レインボー薬局</t>
  </si>
  <si>
    <t>さくら薬局</t>
  </si>
  <si>
    <t>すずらん薬局</t>
  </si>
  <si>
    <t>大手町調剤薬局</t>
  </si>
  <si>
    <t>さくら調剤薬局</t>
  </si>
  <si>
    <t>西町調剤薬局</t>
  </si>
  <si>
    <t>サン薬局</t>
  </si>
  <si>
    <t>れもん薬局</t>
  </si>
  <si>
    <t>吉村薬局</t>
  </si>
  <si>
    <t>小田調剤薬局</t>
  </si>
  <si>
    <t>えだみつ薬局</t>
  </si>
  <si>
    <t>スマイル薬局</t>
  </si>
  <si>
    <t>北九州市門司区永黒二丁目１０番４号</t>
  </si>
  <si>
    <t>Ｃｙｃｌｅ　Ｐｈａｒｍａｃｙ</t>
  </si>
  <si>
    <t>しらゆり薬局</t>
  </si>
  <si>
    <t>平山薬局</t>
  </si>
  <si>
    <t>市民薬局</t>
  </si>
  <si>
    <t>めぐみ薬局</t>
  </si>
  <si>
    <t>グリーン薬局</t>
  </si>
  <si>
    <t>マーガレット調剤薬局</t>
  </si>
  <si>
    <t>北九州市小倉南区葛原本町一丁目６番１６号</t>
  </si>
  <si>
    <t>コスモス薬局</t>
  </si>
  <si>
    <t>みのり調剤薬局</t>
  </si>
  <si>
    <t>有限会社　岩崎薬局</t>
  </si>
  <si>
    <t>有限会社　中央調剤薬局</t>
  </si>
  <si>
    <t>(有)やちご薬局</t>
  </si>
  <si>
    <t>北九州市戸畑区中原西三丁目２番１２号仙水ビル１０５</t>
  </si>
  <si>
    <t>新生堂薬局戸畑浅生店</t>
  </si>
  <si>
    <t>北九州市戸畑区浅生二丁目７番２号</t>
  </si>
  <si>
    <t>有限会社　天神薬局</t>
  </si>
  <si>
    <t>北九州市戸畑区天神一丁目６番１９号</t>
  </si>
  <si>
    <t>有限会社まさき調剤薬局</t>
  </si>
  <si>
    <t>北九州市戸畑区幸町４番２号</t>
  </si>
  <si>
    <t>株式会社アサヒ調剤薬局</t>
  </si>
  <si>
    <t>北九州市戸畑区菅原三丁目２番１０号</t>
  </si>
  <si>
    <t>一丁目薬局</t>
  </si>
  <si>
    <t>北九州市戸畑区天神一丁目９番４号</t>
  </si>
  <si>
    <t>白水薬局</t>
  </si>
  <si>
    <t>北九州市戸畑区中原西二丁目４番１６号</t>
  </si>
  <si>
    <t>畑薬局　戸畑店</t>
  </si>
  <si>
    <t>北九州市戸畑区初音町１３番９号</t>
  </si>
  <si>
    <t>北九州市戸畑区境川二丁目１５番１号</t>
  </si>
  <si>
    <t>有限会社　三友薬局</t>
  </si>
  <si>
    <t>北九州市戸畑区新池一丁目６番５号</t>
  </si>
  <si>
    <t>沢見薬局</t>
  </si>
  <si>
    <t>北九州市戸畑区千防一丁目３番１０号</t>
  </si>
  <si>
    <t>大岡薬局</t>
  </si>
  <si>
    <t>北九州市戸畑区夜宮二丁目４番１６号</t>
  </si>
  <si>
    <t>有限会社　西大谷調剤薬局</t>
  </si>
  <si>
    <t>北九州市戸畑区西大谷一丁目４番８号</t>
  </si>
  <si>
    <t>福柳木薬局</t>
  </si>
  <si>
    <t>北九州市戸畑区福柳木一丁目３番１号</t>
  </si>
  <si>
    <t>石田調剤薬局</t>
  </si>
  <si>
    <t>北九州市戸畑区沖台一丁目１０番１９号</t>
  </si>
  <si>
    <t>北九州市戸畑区千防一丁目１番２０号</t>
  </si>
  <si>
    <t>北九州市小倉北区上富野五丁目３番２１号</t>
  </si>
  <si>
    <t>北九州市戸畑区千防二丁目６番２７号</t>
  </si>
  <si>
    <t>サンキュードラッグ戸畑駅薬局</t>
  </si>
  <si>
    <t>ヨツバ調剤薬局</t>
  </si>
  <si>
    <t>北九州市戸畑区土取町１番３号</t>
  </si>
  <si>
    <t>タケシタ調剤薬局戸畑店</t>
  </si>
  <si>
    <t>北九州市戸畑区沢見二丁目６番１号</t>
  </si>
  <si>
    <t>北九州市小倉北区馬借二丁目６番１号</t>
  </si>
  <si>
    <t>髙木調剤薬局</t>
  </si>
  <si>
    <t>北九州市戸畑区旭町４番２号</t>
  </si>
  <si>
    <t>畑薬局　新池店</t>
  </si>
  <si>
    <t>北九州市戸畑区新池二丁目７番１号１０１号</t>
  </si>
  <si>
    <t>浅生いこい薬局</t>
  </si>
  <si>
    <t>北九州市戸畑区浅生三丁目１２番８号</t>
  </si>
  <si>
    <t>みのる調剤薬局</t>
  </si>
  <si>
    <t>北九州市戸畑区天神一丁目１番２号</t>
  </si>
  <si>
    <t>あすか薬局</t>
  </si>
  <si>
    <t>北九州市戸畑区中本町８番１４号　FARO戸畑駅前ビル２０３号</t>
  </si>
  <si>
    <t>タカサキ薬局沖台店</t>
  </si>
  <si>
    <t>北九州市戸畑区沖台一丁目６番３８号</t>
  </si>
  <si>
    <t>とばた調剤薬局</t>
  </si>
  <si>
    <t>オハナ調剤薬局</t>
  </si>
  <si>
    <t>北九州市戸畑区天籟寺一丁目３番１号</t>
  </si>
  <si>
    <t>鞘ヶ谷調剤薬局</t>
  </si>
  <si>
    <t>北九州市戸畑区東鞘ケ谷町２番１８号</t>
  </si>
  <si>
    <t>明治町調剤薬局</t>
  </si>
  <si>
    <t>北九州市戸畑区明治町３番５号</t>
  </si>
  <si>
    <t>サンキュードラッグ　一枝薬局</t>
  </si>
  <si>
    <t>北九州市戸畑区一枝二丁目３番３５号</t>
  </si>
  <si>
    <t>タケハラ薬局</t>
  </si>
  <si>
    <t>北九州市戸畑区南鳥旗町３番６号</t>
  </si>
  <si>
    <t>ふれあい薬局戸畑店</t>
  </si>
  <si>
    <t>北九州市戸畑区新池一丁目５番３０号</t>
  </si>
  <si>
    <t>ぴょんた薬局</t>
  </si>
  <si>
    <t>北九州市戸畑区小芝一丁目１番３５号</t>
  </si>
  <si>
    <t>雅薬局</t>
  </si>
  <si>
    <t>調剤薬局ツルハドラッグ　戸畑区役所前店</t>
  </si>
  <si>
    <t>マイルド薬局　戸畑店</t>
  </si>
  <si>
    <t>たかす歯科・矯正歯科</t>
  </si>
  <si>
    <t>北九州市若松区高須東四丁目２番４号</t>
  </si>
  <si>
    <t>古賀薬局</t>
  </si>
  <si>
    <t>北九州市若松区本町一丁目７番３９号</t>
  </si>
  <si>
    <t>キクヤ薬局</t>
  </si>
  <si>
    <t>北九州市若松区中川町２番３０号</t>
  </si>
  <si>
    <t>有限会社　井上薬局</t>
  </si>
  <si>
    <t>北九州市若松区白山一丁目８番４２号</t>
  </si>
  <si>
    <t>島郷調剤薬局</t>
  </si>
  <si>
    <t>北九州市若松区鴨生田一丁目１番５４号</t>
  </si>
  <si>
    <t>北九州市若松区本町三丁目３番２１号</t>
  </si>
  <si>
    <t>有限会社　井上調剤薬局</t>
  </si>
  <si>
    <t>キクヤ調剤薬局</t>
  </si>
  <si>
    <t>北九州市若松区桜町１１番２５号</t>
  </si>
  <si>
    <t>有限会社　岡村薬局</t>
  </si>
  <si>
    <t>北九州市若松区童子丸二丁目７番８号</t>
  </si>
  <si>
    <t>北九州市若松区鴨生田二丁目９番１５号</t>
  </si>
  <si>
    <t>北九州市若松区二島五丁目３番７号</t>
  </si>
  <si>
    <t>ふじのき調剤薬局</t>
  </si>
  <si>
    <t>北九州市若松区赤島町５番２５号</t>
  </si>
  <si>
    <t>岡本薬局</t>
  </si>
  <si>
    <t>北九州市若松区東二島四丁目１番１３号</t>
  </si>
  <si>
    <t>アサヒ薬局</t>
  </si>
  <si>
    <t>北九州市若松区今光一丁目１０番６号</t>
  </si>
  <si>
    <t>中山薬局</t>
  </si>
  <si>
    <t>北九州市若松区宮丸二丁目１０番１４号</t>
  </si>
  <si>
    <t>古前薬局</t>
  </si>
  <si>
    <t>北九州市若松区古前一丁目１２番７号</t>
  </si>
  <si>
    <t>コハラ薬局</t>
  </si>
  <si>
    <t>北九州市若松区中川町３番５号</t>
  </si>
  <si>
    <t>北九州市若松区二島三丁目２番２号</t>
  </si>
  <si>
    <t>有限会社ひびき調剤薬局</t>
  </si>
  <si>
    <t>北九州市若松区高須北三丁目１番３９号</t>
  </si>
  <si>
    <t>小石調剤薬局</t>
  </si>
  <si>
    <t>北九州市若松区下原町９番９号</t>
  </si>
  <si>
    <t>エフケー薬局</t>
  </si>
  <si>
    <t>北九州市若松区下原町４番７号</t>
  </si>
  <si>
    <t>園山調剤薬局</t>
  </si>
  <si>
    <t>北九州市若松区畠田三丁目４番８号</t>
  </si>
  <si>
    <t>有限会社末永メディカル　若戸大橋調剤薬局</t>
  </si>
  <si>
    <t>北九州市若松区本町二丁目１４番３号</t>
  </si>
  <si>
    <t>北九州市小倉北区中津口一丁目１０番３２号</t>
  </si>
  <si>
    <t>タカサキ薬局　高須店</t>
  </si>
  <si>
    <t>タカサキ薬局　青葉台店</t>
  </si>
  <si>
    <t>北九州市若松区青葉台南二丁目１７番１２号</t>
  </si>
  <si>
    <t>コーセイ薬局高須店</t>
  </si>
  <si>
    <t>北九州市若松区高須南一丁目８番３６号</t>
  </si>
  <si>
    <t>有限会社のぞみ調剤薬局</t>
  </si>
  <si>
    <t>北九州市若松区東二島四丁目４番４号</t>
  </si>
  <si>
    <t>山崎薬局</t>
  </si>
  <si>
    <t>北九州市若松区大井戸町１５番５号</t>
  </si>
  <si>
    <t>有限会社　黄明調剤薬局</t>
  </si>
  <si>
    <t>北九州市若松区白山一丁目１７番２３号</t>
  </si>
  <si>
    <t>タケシタ調剤薬局若松店</t>
  </si>
  <si>
    <t>北九州市若松区浜町一丁目１０番６号</t>
  </si>
  <si>
    <t>トラスト調剤薬局</t>
  </si>
  <si>
    <t>北九州市若松区東二島四丁目４番５号</t>
  </si>
  <si>
    <t>イオン薬局若松店</t>
  </si>
  <si>
    <t>北九州市若松区二島一丁目３番１号</t>
  </si>
  <si>
    <t>にしかわ薬局</t>
  </si>
  <si>
    <t>北九州市若松区浜町二丁目１３番２３号</t>
  </si>
  <si>
    <t>サンキュードラッグ高須薬局</t>
  </si>
  <si>
    <t>北九州市若松区高須南一丁目８番２７号</t>
  </si>
  <si>
    <t>かもおだ薬局</t>
  </si>
  <si>
    <t>北九州市若松区二島五丁目２０番５号</t>
  </si>
  <si>
    <t>サクラ調剤薬局　二島店</t>
  </si>
  <si>
    <t>東二島２丁目薬局</t>
  </si>
  <si>
    <t>北九州市若松区東二島一丁目６番２０号</t>
  </si>
  <si>
    <t>下原町薬局</t>
  </si>
  <si>
    <t>北九州市若松区下原町３番２４号</t>
  </si>
  <si>
    <t>タカサキ薬局棚田店</t>
  </si>
  <si>
    <t>北九州市若松区棚田町１０番３０号</t>
  </si>
  <si>
    <t>北九州市小倉南区北方一丁目６番１２号</t>
  </si>
  <si>
    <t>ピア調剤薬局</t>
  </si>
  <si>
    <t>北九州市若松区高須東四丁目２番１号</t>
  </si>
  <si>
    <t>北九州市若松区本町二丁目１２番２４号</t>
  </si>
  <si>
    <t>北九州市若松区中川町８番６号</t>
  </si>
  <si>
    <t>海岸通り薬局</t>
  </si>
  <si>
    <t>すたら薬局</t>
  </si>
  <si>
    <t>北九州市若松区修多羅二丁目２番４号</t>
  </si>
  <si>
    <t>きらり薬局　二島店</t>
  </si>
  <si>
    <t>ハロー薬局</t>
  </si>
  <si>
    <t>北九州市若松区白山一丁目２番３号メイプルビル２Ｆ　２０１号</t>
  </si>
  <si>
    <t>メリー薬局</t>
  </si>
  <si>
    <t>ふくい歯科・矯正歯科</t>
  </si>
  <si>
    <t>北九州市八幡西区浅川二丁目１５番５１号</t>
  </si>
  <si>
    <t>池田薬局</t>
  </si>
  <si>
    <t>有限会社　病院前薬局</t>
  </si>
  <si>
    <t>北九州市八幡西区熊手三丁目３番１２号１０１号</t>
  </si>
  <si>
    <t>小野薬局</t>
  </si>
  <si>
    <t>北九州市八幡東区荒生田一丁目４番５号</t>
  </si>
  <si>
    <t>共友調剤薬局</t>
  </si>
  <si>
    <t>北九州市八幡東区祝町二丁目１番１０号</t>
  </si>
  <si>
    <t>有限会社　あけぼの調剤薬局</t>
  </si>
  <si>
    <t>北九州市八幡東区山王一丁目１６番１１号</t>
  </si>
  <si>
    <t>中央町調剤薬局</t>
  </si>
  <si>
    <t>北九州市八幡東区中央二丁目２番７号</t>
  </si>
  <si>
    <t>有限会社　尾倉調剤薬局</t>
  </si>
  <si>
    <t>北九州市八幡東区西本町四丁目１２番１１号</t>
  </si>
  <si>
    <t>有限会社　アベ薬局</t>
  </si>
  <si>
    <t>北九州市八幡西区小嶺台一丁目９番３号</t>
  </si>
  <si>
    <t>森薬局</t>
  </si>
  <si>
    <t>北九州市八幡西区熊手三丁目１番５号</t>
  </si>
  <si>
    <t>有限会社立町調剤薬局</t>
  </si>
  <si>
    <t>北九州市八幡東区春の町二丁目３番２４号</t>
  </si>
  <si>
    <t>有限会社　桃園調剤薬局</t>
  </si>
  <si>
    <t>北九州市八幡東区祇園二丁目５番１２号</t>
  </si>
  <si>
    <t>久市調剤薬局</t>
  </si>
  <si>
    <t>北九州市八幡西区萩原一丁目３番９号</t>
  </si>
  <si>
    <t>北九州市八幡西区岡田町１番３８号</t>
  </si>
  <si>
    <t>有限会社　上村薬局</t>
  </si>
  <si>
    <t>北九州市八幡西区三ケ森四丁目１１番１３号</t>
  </si>
  <si>
    <t>北九州市八幡東区中央二丁目１４番８号</t>
  </si>
  <si>
    <t>有限会社　カシノ調剤薬局</t>
  </si>
  <si>
    <t>北九州市八幡西区東曲里町７番２４号</t>
  </si>
  <si>
    <t>有限会社　宮の谷調剤薬局</t>
  </si>
  <si>
    <t>有限会社　槻田調剤薬局</t>
  </si>
  <si>
    <t>北九州市八幡東区東鉄町１番１３号</t>
  </si>
  <si>
    <t>有限会社　ミナミ調剤薬局</t>
  </si>
  <si>
    <t>北九州市八幡西区永犬丸南町一丁目１番２号</t>
  </si>
  <si>
    <t>有限会社　松尾チェーン薬局　枝光店</t>
  </si>
  <si>
    <t>北九州市八幡東区枝光本町１番１号</t>
  </si>
  <si>
    <t>協同昭和薬局</t>
  </si>
  <si>
    <t>北九州市八幡東区昭和一丁目３番３２号</t>
  </si>
  <si>
    <t>参道調剤薬局</t>
  </si>
  <si>
    <t>北九州市八幡西区熊手二丁目３番１３号　太陽生命八幡ビル2F</t>
  </si>
  <si>
    <t>北九州市八幡西区千代ケ崎二丁目１番１１号</t>
  </si>
  <si>
    <t>北九州市八幡西区町上津役西四丁目１番２１号</t>
  </si>
  <si>
    <t>北九州市八幡東区荒生田二丁目２番１０号</t>
  </si>
  <si>
    <t>タカサキ薬局　上津役店</t>
  </si>
  <si>
    <t>北九州市八幡西区町上津役東二丁目４番７号</t>
  </si>
  <si>
    <t>脇園薬局</t>
  </si>
  <si>
    <t>北九州市八幡西区千代ケ崎三丁目１３番３０号</t>
  </si>
  <si>
    <t>誠和薬局有限会社</t>
  </si>
  <si>
    <t>北九州市八幡西区相生町３番１４号</t>
  </si>
  <si>
    <t>有限会社大浦調剤薬局</t>
  </si>
  <si>
    <t>北九州市八幡西区大浦一丁目６番１９号</t>
  </si>
  <si>
    <t>まつお起命堂薬局</t>
  </si>
  <si>
    <t>北九州市八幡東区西本町四丁目１番１号</t>
  </si>
  <si>
    <t>有限会社　三喜薬局</t>
  </si>
  <si>
    <t>北九州市八幡西区三ケ森三丁目２番３号</t>
  </si>
  <si>
    <t>安部薬局</t>
  </si>
  <si>
    <t>北九州市八幡東区諏訪一丁目２番９号</t>
  </si>
  <si>
    <t>亀屋調剤薬局</t>
  </si>
  <si>
    <t>北九州市八幡東区中畑一丁目４番２４号</t>
  </si>
  <si>
    <t>有限会社　直調剤薬局</t>
  </si>
  <si>
    <t>北九州市八幡西区割子川二丁目１０番３号</t>
  </si>
  <si>
    <t>タカサキ薬局　町上津役店</t>
  </si>
  <si>
    <t>北九州市八幡西区町上津役西三丁目２番１４号</t>
  </si>
  <si>
    <t>折尾メディカル薬局</t>
  </si>
  <si>
    <t>北九州市八幡西区折尾三丁目３番２２号</t>
  </si>
  <si>
    <t>かみや調剤薬局</t>
  </si>
  <si>
    <t>北九州市八幡西区青山一丁目１番６０号</t>
  </si>
  <si>
    <t>祐調剤薬局</t>
  </si>
  <si>
    <t>北九州市八幡西区相生町１３番４号</t>
  </si>
  <si>
    <t>梶原調剤薬局</t>
  </si>
  <si>
    <t>北九州市八幡東区祇園二丁目１２番６号</t>
  </si>
  <si>
    <t>有限会社　オリオ薬局　ミブチ調剤薬局</t>
  </si>
  <si>
    <t>北九州市八幡西区折尾一丁目１番１号</t>
  </si>
  <si>
    <t>有限会社　ちひろ薬局</t>
  </si>
  <si>
    <t>北九州市八幡西区石坂一丁目１番１５号</t>
  </si>
  <si>
    <t>フタバ薬局　陣山店</t>
  </si>
  <si>
    <t>北九州市八幡西区陣山二丁目１０番２２号</t>
  </si>
  <si>
    <t>有限会社　モリヤマ薬局</t>
  </si>
  <si>
    <t>北九州市八幡西区相生町９番１４号</t>
  </si>
  <si>
    <t>ほしの薬局</t>
  </si>
  <si>
    <t>北九州市八幡東区枝光本町６番７号</t>
  </si>
  <si>
    <t>永犬丸調剤薬局</t>
  </si>
  <si>
    <t>北九州市八幡西区永犬丸二丁目１０番１３号</t>
  </si>
  <si>
    <t>有限会社　のぞみ薬局</t>
  </si>
  <si>
    <t>北九州市八幡西区大平二丁目５番１３号</t>
  </si>
  <si>
    <t>有限会社　光明調剤薬局</t>
  </si>
  <si>
    <t>北九州市八幡西区光明二丁目５番１９号</t>
  </si>
  <si>
    <t>共友調剤薬局本城</t>
  </si>
  <si>
    <t>北九州市八幡西区本城東一丁目１４番１６号</t>
  </si>
  <si>
    <t>長田調剤薬局有限会社　楠木店</t>
  </si>
  <si>
    <t>北九州市八幡西区楠木二丁目１７番７号</t>
  </si>
  <si>
    <t>有限会社　わきぞの薬局</t>
  </si>
  <si>
    <t>北九州市八幡東区枝光四丁目１番１９号</t>
  </si>
  <si>
    <t>里中薬局</t>
  </si>
  <si>
    <t>北九州市八幡西区里中三丁目９番２号</t>
  </si>
  <si>
    <t>ほしの薬局日の出店</t>
  </si>
  <si>
    <t>北九州市八幡東区日の出一丁目２番２３号</t>
  </si>
  <si>
    <t>高見調剤薬局</t>
  </si>
  <si>
    <t>北九州市八幡東区荒生田一丁目６番２号</t>
  </si>
  <si>
    <t>そうごう薬局香月店</t>
  </si>
  <si>
    <t>北九州市八幡西区香月中央一丁目１４番１０号</t>
  </si>
  <si>
    <t>かつき調剤薬局</t>
  </si>
  <si>
    <t>北九州市八幡西区岩崎四丁目４番１７号</t>
  </si>
  <si>
    <t>北九州市八幡西区光明二丁目４番１５号</t>
  </si>
  <si>
    <t>よしたけ調剤薬局</t>
  </si>
  <si>
    <t>北九州市八幡西区大浦一丁目１２番２６号１０１号</t>
  </si>
  <si>
    <t>有限会社　ひよし台薬局</t>
  </si>
  <si>
    <t>北九州市八幡西区日吉台一丁目２４番５号</t>
  </si>
  <si>
    <t>サンキュードラッグ千代ヶ崎薬局</t>
  </si>
  <si>
    <t>北九州市八幡西区千代ケ崎二丁目２番２４号</t>
  </si>
  <si>
    <t>タカラ薬局八幡中央町</t>
  </si>
  <si>
    <t>北九州市八幡東区中央一丁目２番１１号</t>
  </si>
  <si>
    <t>タカラ薬局　黒崎</t>
  </si>
  <si>
    <t>北九州市八幡西区西神原町１番２７号</t>
  </si>
  <si>
    <t>有限会社　あしびき薬局</t>
  </si>
  <si>
    <t>北九州市八幡西区木屋瀬東一丁目４番１３号</t>
  </si>
  <si>
    <t>北九州市八幡西区木屋瀬東一丁目４番１７号</t>
  </si>
  <si>
    <t>ココカラファイン薬局　産業医大前店</t>
  </si>
  <si>
    <t>北九州市八幡西区千代ケ崎三丁目１番１４号</t>
  </si>
  <si>
    <t>ハート薬局　馬場山店</t>
  </si>
  <si>
    <t>北九州市八幡西区金剛二丁目２番２号</t>
  </si>
  <si>
    <t>有限会社　ひきの調剤薬局</t>
  </si>
  <si>
    <t>北九州市八幡西区引野一丁目２番１４号</t>
  </si>
  <si>
    <t>ほしの薬局　黒崎店</t>
  </si>
  <si>
    <t>北九州市八幡西区黒崎二丁目１０番１８号黒崎センタービル５階</t>
  </si>
  <si>
    <t>マツダ薬局</t>
  </si>
  <si>
    <t>北九州市八幡東区西本町四丁目１８番４０号</t>
  </si>
  <si>
    <t>八幡薬剤師会薬局</t>
  </si>
  <si>
    <t>北九州市八幡東区尾倉二丁目６番２２号</t>
  </si>
  <si>
    <t>サンキュー薬局　八幡調剤センター</t>
  </si>
  <si>
    <t>北九州市八幡東区尾倉二丁目７番１２号</t>
  </si>
  <si>
    <t>北九州市八幡西区幸神二丁目１番２７号</t>
  </si>
  <si>
    <t>青山薬局</t>
  </si>
  <si>
    <t>北九州市八幡西区青山二丁目１１番２１号</t>
  </si>
  <si>
    <t>タカサキ薬局　産医大前店</t>
  </si>
  <si>
    <t>北九州市八幡西区千代ケ崎二丁目２番１６号</t>
  </si>
  <si>
    <t>日本調剤医生ヶ丘薬局</t>
  </si>
  <si>
    <t>北九州市八幡西区大浦一丁目１３番２１号</t>
  </si>
  <si>
    <t>タカサキ薬局浅川店</t>
  </si>
  <si>
    <t>北九州市八幡西区浅川二丁目１５番１６号</t>
  </si>
  <si>
    <t>北九州市八幡西区八枝三丁目１２番１号</t>
  </si>
  <si>
    <t>華里調剤薬局</t>
  </si>
  <si>
    <t>北九州市八幡西区八枝四丁目３番６号</t>
  </si>
  <si>
    <t>タケシタ調剤薬局中の原店</t>
  </si>
  <si>
    <t>北九州市八幡西区中の原二丁目１９番３号Ａ１０４室</t>
  </si>
  <si>
    <t>有限会社　ひかり調剤薬局</t>
  </si>
  <si>
    <t>北九州市八幡西区下上津役四丁目１４番１８号</t>
  </si>
  <si>
    <t>浦部調剤薬局</t>
  </si>
  <si>
    <t>北九州市八幡西区萩原三丁目４番１６号</t>
  </si>
  <si>
    <t>吉祥寺調剤薬局</t>
  </si>
  <si>
    <t>北九州市八幡西区椋枝二丁目１０番９号</t>
  </si>
  <si>
    <t>有限会社　ひまわり調剤薬局</t>
  </si>
  <si>
    <t>サンクス調剤薬局</t>
  </si>
  <si>
    <t>北九州市八幡西区折尾四丁目９番１５号</t>
  </si>
  <si>
    <t>サンキュー薬局　下上津役中尾店</t>
  </si>
  <si>
    <t>北九州市八幡西区下上津役一丁目１３番２号</t>
  </si>
  <si>
    <t>亀屋薬局</t>
  </si>
  <si>
    <t>北九州市八幡東区中央二丁目２１番１０号</t>
  </si>
  <si>
    <t>菅原町調剤薬局</t>
  </si>
  <si>
    <t>スター調剤薬局</t>
  </si>
  <si>
    <t>北九州市八幡西区引野一丁目８番１号</t>
  </si>
  <si>
    <t>有限会社　春の町調剤薬局</t>
  </si>
  <si>
    <t>北九州市八幡東区春の町一丁目２番３４号</t>
  </si>
  <si>
    <t>そうごう薬局八幡中央店</t>
  </si>
  <si>
    <t>北九州市八幡東区中央二丁目１０番４号</t>
  </si>
  <si>
    <t>北九州市八幡西区藤田三丁目４番４号</t>
  </si>
  <si>
    <t>タカサキ薬局　年金前店</t>
  </si>
  <si>
    <t>北九州市八幡西区岡田町１２番２９号</t>
  </si>
  <si>
    <t>タカサキ薬局竹末店</t>
  </si>
  <si>
    <t>北九州市八幡西区竹末二丁目２番２号</t>
  </si>
  <si>
    <t>学園台薬局</t>
  </si>
  <si>
    <t>北九州市八幡西区浅川学園台三丁目１０番９号</t>
  </si>
  <si>
    <t>平成薬局</t>
  </si>
  <si>
    <t>北九州市八幡西区八枝一丁目７番３１号</t>
  </si>
  <si>
    <t>北九州市小倉北区大手町１３番４号</t>
  </si>
  <si>
    <t>やつえ薬局</t>
  </si>
  <si>
    <t>北九州市八幡西区八枝三丁目１１番２１号</t>
  </si>
  <si>
    <t>星ヶ丘薬局</t>
  </si>
  <si>
    <t>北九州市八幡西区星ケ丘六丁目１番２８号</t>
  </si>
  <si>
    <t>北九州市八幡西区八枝三丁目１０番１３号</t>
  </si>
  <si>
    <t>紅梅薬局</t>
  </si>
  <si>
    <t>北九州市八幡西区藤田一丁目７番９号</t>
  </si>
  <si>
    <t>クローバー調剤薬局</t>
  </si>
  <si>
    <t>北九州市八幡西区香月中央四丁目１６番８号</t>
  </si>
  <si>
    <t>北九州市八幡東区中央三丁目４番１８号</t>
  </si>
  <si>
    <t>北九州市小倉北区高坊一丁目９番３３号</t>
  </si>
  <si>
    <t>大信薬局　則松店</t>
  </si>
  <si>
    <t>共友調剤薬局高見</t>
  </si>
  <si>
    <t>北九州市八幡東区高見二丁目８番２号</t>
  </si>
  <si>
    <t>サンキュードラッグ黒崎駅前薬局</t>
  </si>
  <si>
    <t>サンキュードラッグコスパ相生薬局</t>
  </si>
  <si>
    <t>北九州市八幡西区鉄竜一丁目３番１６号</t>
  </si>
  <si>
    <t>北九州市八幡西区黒崎二丁目７番８号</t>
  </si>
  <si>
    <t>イオン薬局八幡東店</t>
  </si>
  <si>
    <t>北九州市八幡東区東田三丁目２番１０２号</t>
  </si>
  <si>
    <t>みつば調剤薬局</t>
  </si>
  <si>
    <t>北九州市八幡西区馬場山緑１番７号</t>
  </si>
  <si>
    <t>北九州市八幡西区上の原三丁目２８番７号</t>
  </si>
  <si>
    <t>サンアイ調剤薬局　上津役店</t>
  </si>
  <si>
    <t>北九州市八幡西区上上津役二丁目１３番１号</t>
  </si>
  <si>
    <t>サンファルマ調剤薬局香月店</t>
  </si>
  <si>
    <t>北九州市八幡西区楠橋上方二丁目１番１４号</t>
  </si>
  <si>
    <t>藤本薬局</t>
  </si>
  <si>
    <t>北九州市八幡東区昭和二丁目３番２０号</t>
  </si>
  <si>
    <t>北九州市八幡東区高見二丁目８番８号</t>
  </si>
  <si>
    <t>そうごう薬局　槻田店</t>
  </si>
  <si>
    <t>北九州市八幡東区槻田二丁目２番１１号</t>
  </si>
  <si>
    <t>大信薬局　千代店</t>
  </si>
  <si>
    <t>北九州市八幡西区千代一丁目７番３号２Ｆ</t>
  </si>
  <si>
    <t>めぐみ調剤薬局　若葉店</t>
  </si>
  <si>
    <t>昭和町調剤薬局</t>
  </si>
  <si>
    <t>北九州市八幡東区昭和一丁目６番６号</t>
  </si>
  <si>
    <t>調剤薬局　風の丘</t>
  </si>
  <si>
    <t>北九州市八幡西区光明二丁目１２番３３号</t>
  </si>
  <si>
    <t>こみね調剤薬局</t>
  </si>
  <si>
    <t>北九州市八幡西区千代一丁目１番４号</t>
  </si>
  <si>
    <t>大信薬局　永犬丸店</t>
  </si>
  <si>
    <t>北九州市八幡西区永犬丸東町三丁目４１番２号</t>
  </si>
  <si>
    <t>オーエス折尾薬局</t>
  </si>
  <si>
    <t>北九州市八幡西区光明二丁目１０番２１号</t>
  </si>
  <si>
    <t>とも調剤薬局</t>
  </si>
  <si>
    <t>北九州市八幡西区吉祥寺町９番３８号</t>
  </si>
  <si>
    <t>なのはな薬局　黒崎店</t>
  </si>
  <si>
    <t>北九州市八幡西区黒崎四丁目１番５号南大門ビル３Ｆ</t>
  </si>
  <si>
    <t>北九州市八幡東区白川町７番５４号</t>
  </si>
  <si>
    <t>すずらん薬局浅川台店</t>
  </si>
  <si>
    <t>北九州市八幡西区浅川台一丁目１番２１号</t>
  </si>
  <si>
    <t>はーぶ調剤薬局　八幡店</t>
  </si>
  <si>
    <t>北九州市小倉南区下曽根一丁目８番１６号</t>
  </si>
  <si>
    <t>冨田大学堂薬局</t>
  </si>
  <si>
    <t>北九州市八幡東区春の町五丁目８番４号</t>
  </si>
  <si>
    <t>すずらん薬局山王店</t>
  </si>
  <si>
    <t>北九州市八幡東区山王一丁目１７番４号</t>
  </si>
  <si>
    <t>本城東調剤薬局</t>
  </si>
  <si>
    <t>北九州市八幡西区本城東一丁目１６番２３号</t>
  </si>
  <si>
    <t>木屋瀬調剤薬局</t>
  </si>
  <si>
    <t>野面薬局</t>
  </si>
  <si>
    <t>北九州市八幡西区大字野面１８８３番地</t>
  </si>
  <si>
    <t>ほくちく薬局</t>
  </si>
  <si>
    <t>北九州市八幡西区北筑二丁目１９番２０号</t>
  </si>
  <si>
    <t>北九州市八幡西区鷹の巣二丁目１３番３号</t>
  </si>
  <si>
    <t>永犬丸みらい薬局</t>
  </si>
  <si>
    <t>北九州市八幡西区永犬丸三丁目１番１５号</t>
  </si>
  <si>
    <t>サンキュー薬局　下上津役店</t>
  </si>
  <si>
    <t>北九州市八幡西区下上津役四丁目１９番１３号</t>
  </si>
  <si>
    <t>北九州市八幡西区藤田四丁目２番８号栄友ビル１Ｆ１０３号</t>
  </si>
  <si>
    <t>アルファ薬局</t>
  </si>
  <si>
    <t>北九州市八幡西区割子川一丁目２番２７号１Ｆ</t>
  </si>
  <si>
    <t>北九州市八幡西区三ケ森三丁目１０番２２号</t>
  </si>
  <si>
    <t>サンキュードラッグ　桃園薬局</t>
  </si>
  <si>
    <t>そうごう薬局　ひびきの店</t>
  </si>
  <si>
    <t>北九州市八幡西区本城学研台三丁目１番１０号</t>
  </si>
  <si>
    <t>コストコホールセール北九州倉庫店薬局</t>
  </si>
  <si>
    <t>北九州市八幡西区本城学研台一丁目２番１２号</t>
  </si>
  <si>
    <t>やはた薬局</t>
  </si>
  <si>
    <t>北九州市八幡西区青山一丁目１４番１９号</t>
  </si>
  <si>
    <t>そうごう薬局黒崎西店</t>
  </si>
  <si>
    <t>北九州市八幡西区山寺町３番６号</t>
  </si>
  <si>
    <t>北九州市八幡東区中央二丁目８番１７号</t>
  </si>
  <si>
    <t>北九州市小倉南区徳力一丁目３番９号</t>
  </si>
  <si>
    <t>大信薬局　陣原駅前店</t>
  </si>
  <si>
    <t>北九州市八幡西区陣原三丁目２３番９号ルワージュ陣原</t>
  </si>
  <si>
    <t>北九州市八幡西区千代ケ崎三丁目１３番３３号</t>
  </si>
  <si>
    <t>ふれあい薬局　神原店</t>
  </si>
  <si>
    <t>北九州市八幡西区西神原町８番１４号</t>
  </si>
  <si>
    <t>ふれあい薬局　黒崎店</t>
  </si>
  <si>
    <t>北九州市八幡西区菅原町１番４５号</t>
  </si>
  <si>
    <t>安部薬局木屋瀬店</t>
  </si>
  <si>
    <t>北九州市八幡西区木屋瀬一丁目２４番１７号</t>
  </si>
  <si>
    <t>みどり調剤薬局　両国橋店</t>
  </si>
  <si>
    <t>北九州市八幡東区大蔵一丁目１４番４号</t>
  </si>
  <si>
    <t>そうごう薬局黒崎中央店</t>
  </si>
  <si>
    <t>北九州市八幡西区筒井町４番１号</t>
  </si>
  <si>
    <t>タケシタ調剤薬局産医大前店</t>
  </si>
  <si>
    <t>北九州市八幡西区大浦一丁目１３番１２号</t>
  </si>
  <si>
    <t>新生堂薬局則松店</t>
  </si>
  <si>
    <t>北九州市八幡西区則松二丁目８番４３号</t>
  </si>
  <si>
    <t>株式会社　大賀薬局　春の町店</t>
  </si>
  <si>
    <t>北九州市八幡東区春の町一丁目６番１９号</t>
  </si>
  <si>
    <t>ココラボファーマシー</t>
  </si>
  <si>
    <t>畑薬局　大平店</t>
  </si>
  <si>
    <t>北九州市八幡西区大平三丁目１６番８号</t>
  </si>
  <si>
    <t>北九州市八幡西区永犬丸南町一丁目１１番１２号</t>
  </si>
  <si>
    <t>タケシタ調剤薬局九州病院前店</t>
  </si>
  <si>
    <t>スマイル薬局　永犬丸店</t>
  </si>
  <si>
    <t>北九州市八幡西区八枝三丁目９番１９号</t>
  </si>
  <si>
    <t>北九州市八幡西区萩原一丁目１０番６号</t>
  </si>
  <si>
    <t>北九州市八幡西区木屋瀬三丁目１４番１２号</t>
  </si>
  <si>
    <t>サンキュードラッグ　平野薬局</t>
  </si>
  <si>
    <t>北九州市八幡東区平野三丁目１番３号</t>
  </si>
  <si>
    <t>山万田薬局</t>
  </si>
  <si>
    <t>北九州市八幡西区三ケ森一丁目３番４号</t>
  </si>
  <si>
    <t>めぐみ調剤薬局　枝光店</t>
  </si>
  <si>
    <t>北九州市八幡東区枝光四丁目２番１９号</t>
  </si>
  <si>
    <t>大信薬局　メディック店</t>
  </si>
  <si>
    <t>北九州市八幡西区香月中央三丁目２番１６号</t>
  </si>
  <si>
    <t>サンキュードラッグ筒井町薬局</t>
  </si>
  <si>
    <t>北九州市八幡西区筒井町１５番１号</t>
  </si>
  <si>
    <t>つなぐ薬局</t>
  </si>
  <si>
    <t>さくら薬局折尾店</t>
  </si>
  <si>
    <t>ふれあい薬局上津役店</t>
  </si>
  <si>
    <t>北九州市八幡西区町上津役東一丁目７番２７号</t>
  </si>
  <si>
    <t>北九州市八幡西区相生町１番７号</t>
  </si>
  <si>
    <t>ティーダ薬局　八幡西店</t>
  </si>
  <si>
    <t>北九州市八幡西区千代三丁目１番５号</t>
  </si>
  <si>
    <t>博愛薬局　相生店</t>
  </si>
  <si>
    <t>北九州市八幡西区相生町５番８号</t>
  </si>
  <si>
    <t>コスモス調剤薬局　永犬丸店</t>
  </si>
  <si>
    <t>北九州市八幡西区八枝五丁目４番２６号</t>
  </si>
  <si>
    <t>サンキュー薬局穴生店</t>
  </si>
  <si>
    <t>北九州市八幡西区鷹の巣一丁目６番２４号</t>
  </si>
  <si>
    <t>サンキュードラッグ　永犬丸薬局</t>
  </si>
  <si>
    <t>北九州市八幡西区八枝一丁目７番８号</t>
  </si>
  <si>
    <t>コーセイ薬局</t>
  </si>
  <si>
    <t>コスモス調剤薬局　岸の浦店</t>
  </si>
  <si>
    <t>北九州市八幡西区岸の浦一丁目１２番３０号</t>
  </si>
  <si>
    <t>みんなの薬局</t>
  </si>
  <si>
    <t>北九州市八幡西区本城一丁目２２番５号</t>
  </si>
  <si>
    <t>大信薬局　鷹の巣店</t>
  </si>
  <si>
    <t>ウエルシアプラス薬局　八幡本城学研台店</t>
  </si>
  <si>
    <t>北九州市八幡西区本城学研台三丁目10番12号</t>
  </si>
  <si>
    <t>とおやま薬局　折尾駅店</t>
  </si>
  <si>
    <t>北九州市八幡西区北鷹見町１３番１８号えきマチ１丁目折尾</t>
  </si>
  <si>
    <t>ウエルシア薬局　北九州陣原店</t>
  </si>
  <si>
    <t>りんどファーマシー</t>
  </si>
  <si>
    <t>タカサキ薬局折尾店</t>
  </si>
  <si>
    <t>八幡西調剤薬局</t>
  </si>
  <si>
    <t>コスモス調剤薬局　八幡萩原店</t>
  </si>
  <si>
    <t>野間薬局引野口店</t>
  </si>
  <si>
    <t>株式会社　徳力調剤薬局</t>
  </si>
  <si>
    <t>合資会社　本間薬局</t>
  </si>
  <si>
    <t>北九州市門司区柳町二丁目４番２０号</t>
  </si>
  <si>
    <t>有限会社　裕愛調剤薬局</t>
  </si>
  <si>
    <t>北九州市門司区東本町二丁目４番２０号</t>
  </si>
  <si>
    <t>有限会社　高田調剤薬局</t>
  </si>
  <si>
    <t>北九州市門司区高田一丁目７番２３号</t>
  </si>
  <si>
    <t>北九州市門司区東門司二丁目１０番１４号</t>
  </si>
  <si>
    <t>有限会社　戸ノ上調剤薬局</t>
  </si>
  <si>
    <t>北九州市門司区大里戸ノ上一丁目５番３２号</t>
  </si>
  <si>
    <t>有限会社　東口調剤薬局</t>
  </si>
  <si>
    <t>北九州市門司区下二十町９番３１号</t>
  </si>
  <si>
    <t>有限会社　松ヶ江薬局</t>
  </si>
  <si>
    <t>北九州市門司区大字畑９５８番地６</t>
  </si>
  <si>
    <t>サンキュー薬局　老松店</t>
  </si>
  <si>
    <t>北九州市門司区東門司一丁目１３番２９号</t>
  </si>
  <si>
    <t>サンキュー薬局　桟橋通り調剤センター</t>
  </si>
  <si>
    <t>サンキュー薬局　庄司店</t>
  </si>
  <si>
    <t>北九州市門司区老松町６番２８号</t>
  </si>
  <si>
    <t>サンキュー薬局　東門司店</t>
  </si>
  <si>
    <t>北九州市門司区東門司一丁目２１番１４号</t>
  </si>
  <si>
    <t>サンキュー薬局　柳町店</t>
  </si>
  <si>
    <t>北九州市門司区柳町二丁目１０番１号</t>
  </si>
  <si>
    <t>サンキュードラッグ　白野江薬局</t>
  </si>
  <si>
    <t>北九州市門司区白野江二丁目５番１号</t>
  </si>
  <si>
    <t>サンキュードラッグ　田野浦薬局</t>
  </si>
  <si>
    <t>北九州市門司区田野浦一丁目５番３号</t>
  </si>
  <si>
    <t>有限会社かおる調剤薬局</t>
  </si>
  <si>
    <t>北九州市門司区東本町一丁目１番４号</t>
  </si>
  <si>
    <t>畑薬局　松ヶ江店</t>
  </si>
  <si>
    <t>北九州市門司区大字畑２００８番地４</t>
  </si>
  <si>
    <t>サンキュードラッグ東門司薬局</t>
  </si>
  <si>
    <t>北九州市門司区東門司一丁目１４番２０号</t>
  </si>
  <si>
    <t>サンキュー薬局　錦町店</t>
  </si>
  <si>
    <t>北九州市門司区錦町１０番１３号</t>
  </si>
  <si>
    <t>サンキュー薬局　門司調剤センター</t>
  </si>
  <si>
    <t>北九州市門司区南本町４番５１号</t>
  </si>
  <si>
    <t>吉志薬局</t>
  </si>
  <si>
    <t>北九州市門司区大字吉志４１２番地１</t>
  </si>
  <si>
    <t>タケシタ調剤薬局門司港店</t>
  </si>
  <si>
    <t>北九州市門司区東港町２番４０号</t>
  </si>
  <si>
    <t>サンキュー薬局　門司港店</t>
  </si>
  <si>
    <t>北九州市門司区東港町３番２号</t>
  </si>
  <si>
    <t>有限会社　藤松調剤薬局</t>
  </si>
  <si>
    <t>北九州市門司区藤松一丁目１１番５号</t>
  </si>
  <si>
    <t>タカサキ薬局　社ノ木店</t>
  </si>
  <si>
    <t>北九州市門司区社ノ木一丁目１番１４号</t>
  </si>
  <si>
    <t>サンキュー薬局長谷店</t>
  </si>
  <si>
    <t>北九州市門司区長谷一丁目１０番２２号</t>
  </si>
  <si>
    <t>若草薬局</t>
  </si>
  <si>
    <t>北九州市門司区高田一丁目８番５号</t>
  </si>
  <si>
    <t>サンキュードラッグ大里東口薬局</t>
  </si>
  <si>
    <t>北九州市門司区下二十町１番１号</t>
  </si>
  <si>
    <t>萩ヶ丘調剤薬局</t>
  </si>
  <si>
    <t>北九州市門司区大里戸ノ上二丁目３番２９号</t>
  </si>
  <si>
    <t>サンキュードラッグ柳町薬局</t>
  </si>
  <si>
    <t>北九州市門司区柳町二丁目５番３号</t>
  </si>
  <si>
    <t>門司港薬局</t>
  </si>
  <si>
    <t>北九州市門司区港町３番１２号</t>
  </si>
  <si>
    <t>さくらんぼ薬局</t>
  </si>
  <si>
    <t>北九州市門司区柳町一丁目２番２９号三原ビル１０３号</t>
  </si>
  <si>
    <t>レトロ調剤薬局</t>
  </si>
  <si>
    <t>北九州市門司区本町３番７号</t>
  </si>
  <si>
    <t>清見調剤薬局</t>
  </si>
  <si>
    <t>北九州市門司区清見一丁目１０番２２号</t>
  </si>
  <si>
    <t>さくら薬局門司店</t>
  </si>
  <si>
    <t>北九州市門司区大里新町３番９号</t>
  </si>
  <si>
    <t>サンキュードラッグ　社ノ木薬局</t>
  </si>
  <si>
    <t>北九州市門司区社ノ木一丁目１６番６号</t>
  </si>
  <si>
    <t>社ノ木中央薬局</t>
  </si>
  <si>
    <t>北九州市門司区社ノ木一丁目７番２３号</t>
  </si>
  <si>
    <t>やなぎ通り薬局</t>
  </si>
  <si>
    <t>北九州市門司区柳町一丁目１０番２２号</t>
  </si>
  <si>
    <t>サンキュードラッグ稲積薬局</t>
  </si>
  <si>
    <t>北九州市門司区稲積一丁目１１番１１号</t>
  </si>
  <si>
    <t>ほしの薬局　大里店</t>
  </si>
  <si>
    <t>北九州市門司区大里戸ノ上二丁目４番２８号</t>
  </si>
  <si>
    <t>大信薬局　東門司店</t>
  </si>
  <si>
    <t>サンキュー薬局鉄王店</t>
  </si>
  <si>
    <t>北九州市八幡西区相生町２番９号</t>
  </si>
  <si>
    <t>西門司調剤薬局</t>
  </si>
  <si>
    <t>原町調剤薬局</t>
  </si>
  <si>
    <t>北九州市門司区原町別院６番１０号</t>
  </si>
  <si>
    <t>別院調剤薬局</t>
  </si>
  <si>
    <t>北九州市門司区中町５番１４号</t>
  </si>
  <si>
    <t>サンキュー薬局　戸ノ上店</t>
  </si>
  <si>
    <t>門司港調剤薬局</t>
  </si>
  <si>
    <t>北九州市門司区原町別院１８番１６号</t>
  </si>
  <si>
    <t>北九州市門司区本町２番１０号　１階</t>
  </si>
  <si>
    <t>北九州市門司区下馬寄１０番５号</t>
  </si>
  <si>
    <t>アイン薬局　鉄道記念病院店</t>
  </si>
  <si>
    <t>北九州市門司区高田二丁目１番２号</t>
  </si>
  <si>
    <t>小橋薬局　東門司店</t>
  </si>
  <si>
    <t>北九州市門司区東門司一丁目１１番５号</t>
  </si>
  <si>
    <t>みなと町薬局</t>
  </si>
  <si>
    <t>別院通り薬局　南店</t>
  </si>
  <si>
    <t>みずき通り薬局</t>
  </si>
  <si>
    <t>北九州市小倉北区白銀一丁目４番１４号</t>
  </si>
  <si>
    <t>有限会社　北九州調剤薬局</t>
  </si>
  <si>
    <t>北九州市小倉北区砂津二丁目１１番１１号</t>
  </si>
  <si>
    <t>有限会社　守恒調剤薬局</t>
  </si>
  <si>
    <t>北九州市小倉南区守恒本町一丁目２番１１号</t>
  </si>
  <si>
    <t>船場ビル調剤薬局</t>
  </si>
  <si>
    <t>北九州市小倉北区船場町５番９号</t>
  </si>
  <si>
    <t>大信薬局　京町店</t>
  </si>
  <si>
    <t>角田調剤薬局</t>
  </si>
  <si>
    <t>北九州市小倉北区馬借三丁目３番３７号</t>
  </si>
  <si>
    <t>有限会社　十文字薬局</t>
  </si>
  <si>
    <t>北九州市小倉北区中井二丁目１４番１０号</t>
  </si>
  <si>
    <t>北九州市小倉北区木町三丁目６番１３号</t>
  </si>
  <si>
    <t>上富野調剤薬局</t>
  </si>
  <si>
    <t>有限会社　高田町調剤薬局</t>
  </si>
  <si>
    <t>篠崎調剤薬局</t>
  </si>
  <si>
    <t>北九州市小倉北区木町三丁目１３番７号</t>
  </si>
  <si>
    <t>船場町ファーマシー</t>
  </si>
  <si>
    <t>北九州市小倉北区船場町４番２７号船場クリスタ3F</t>
  </si>
  <si>
    <t>松田薬局</t>
  </si>
  <si>
    <t>北九州市小倉北区馬借二丁目２番１０号</t>
  </si>
  <si>
    <t>有限会社　鶴亀調剤薬局</t>
  </si>
  <si>
    <t>北九州市小倉北区真鶴二丁目８番２４号</t>
  </si>
  <si>
    <t>曽根調剤薬局</t>
  </si>
  <si>
    <t>北九州市小倉南区上曽根五丁目２番３号</t>
  </si>
  <si>
    <t>有限会社まさき薬局　緑ヶ丘店</t>
  </si>
  <si>
    <t>北九州市小倉北区緑ケ丘一丁目１番２３号</t>
  </si>
  <si>
    <t>千代丸調剤薬局徳力店</t>
  </si>
  <si>
    <t>北九州市小倉南区徳力三丁目９番２号</t>
  </si>
  <si>
    <t>有限会社蒲生調剤薬局</t>
  </si>
  <si>
    <t>北九州市小倉南区蒲生五丁目２番４号</t>
  </si>
  <si>
    <t>有限会社西小倉薬局</t>
  </si>
  <si>
    <t>北九州市小倉北区大門二丁目１番１５号</t>
  </si>
  <si>
    <t>タケシタ調剤薬局馬借店</t>
  </si>
  <si>
    <t>市民調剤薬局</t>
  </si>
  <si>
    <t>北九州市小倉北区馬借三丁目２番１９号</t>
  </si>
  <si>
    <t>北九州市小倉北区木町四丁目１番１号</t>
  </si>
  <si>
    <t>武内薬局</t>
  </si>
  <si>
    <t>北九州市小倉南区中曽根三丁目４番７号</t>
  </si>
  <si>
    <t>西日本調剤センター薬局</t>
  </si>
  <si>
    <t>北九州市小倉南区守恒本町二丁目２番３４号</t>
  </si>
  <si>
    <t>大信薬局　沼店</t>
  </si>
  <si>
    <t>北九州市小倉南区葛原東三丁目１４番７号</t>
  </si>
  <si>
    <t>有限会社　中央調剤薬局　富野赤坂店</t>
  </si>
  <si>
    <t>北九州市小倉北区上富野四丁目１３番８号</t>
  </si>
  <si>
    <t>聖薬局</t>
  </si>
  <si>
    <t>北九州市小倉北区金鶏町１番３９号</t>
  </si>
  <si>
    <t>テラスターファーマシー</t>
  </si>
  <si>
    <t>北九州市小倉北区黒原三丁目１番４号</t>
  </si>
  <si>
    <t>小倉セントラル薬局北方店</t>
  </si>
  <si>
    <t>有限会社　コトブキ薬局</t>
  </si>
  <si>
    <t>北九州市小倉南区北方二丁目１８番２号小倉第二鳳城ビル1F</t>
  </si>
  <si>
    <t>つかだ薬局</t>
  </si>
  <si>
    <t>北九州市小倉南区徳力四丁目２０番３号</t>
  </si>
  <si>
    <t>有限会社　徳永調剤薬局</t>
  </si>
  <si>
    <t>北九州市小倉南区企救丘二丁目２番２７号</t>
  </si>
  <si>
    <t>北九州市小倉北区黒原三丁目２０番９号</t>
  </si>
  <si>
    <t>調剤薬局　信栄ファーマシー</t>
  </si>
  <si>
    <t>ニコニコ調剤薬局</t>
  </si>
  <si>
    <t>北九州市小倉北区木町二丁目１１番１９号</t>
  </si>
  <si>
    <t>北九州市小倉北区中井三丁目１６番８号</t>
  </si>
  <si>
    <t>あさの薬局</t>
  </si>
  <si>
    <t>こくら調剤薬局</t>
  </si>
  <si>
    <t>北九州市小倉北区三萩野二丁目４番３１号</t>
  </si>
  <si>
    <t>下貫調剤薬局</t>
  </si>
  <si>
    <t>北九州市小倉南区下貫一丁目２番２２号</t>
  </si>
  <si>
    <t>有限会社　志井薬局</t>
  </si>
  <si>
    <t>北九州市小倉南区志井一丁目２６番１号</t>
  </si>
  <si>
    <t>有限会社　アイエム薬局</t>
  </si>
  <si>
    <t>北九州市小倉北区下到津五丁目８番２４号２０５号</t>
  </si>
  <si>
    <t>高峰とまと薬局</t>
  </si>
  <si>
    <t>北九州市小倉北区高峰町１１番２７号</t>
  </si>
  <si>
    <t>嵐山口とまと薬局</t>
  </si>
  <si>
    <t>北九州市小倉南区徳力六丁目１１番１０号</t>
  </si>
  <si>
    <t>市岡調剤薬局</t>
  </si>
  <si>
    <t>北九州市小倉北区京町一丁目３番１２号</t>
  </si>
  <si>
    <t>有限会社末永メディカル　中津口調剤薬局</t>
  </si>
  <si>
    <t>有限会社　みどり調剤薬局</t>
  </si>
  <si>
    <t>北九州市小倉南区中吉田六丁目２４番２６号</t>
  </si>
  <si>
    <t>レーベル薬局</t>
  </si>
  <si>
    <t>北九州市小倉南区下石田一丁目２番５号</t>
  </si>
  <si>
    <t>ひらかわ薬局</t>
  </si>
  <si>
    <t>北九州市小倉南区下貫一丁目５番９号</t>
  </si>
  <si>
    <t>有限会社　コトブキ薬局　横代店</t>
  </si>
  <si>
    <t>北九州市小倉南区横代北町二丁目６番３１号</t>
  </si>
  <si>
    <t>さくら薬局横代店</t>
  </si>
  <si>
    <t>北九州市小倉南区横代北町一丁目３番４号</t>
  </si>
  <si>
    <t>有限会社　快成調剤薬局</t>
  </si>
  <si>
    <t>北九州市小倉北区真鶴二丁目５番２７号</t>
  </si>
  <si>
    <t>有限会社　あおば調剤薬局</t>
  </si>
  <si>
    <t>北九州市小倉南区徳力一丁目３番５号</t>
  </si>
  <si>
    <t>徳光調剤薬局</t>
  </si>
  <si>
    <t>北九州市小倉南区徳吉西三丁目５番２６号</t>
  </si>
  <si>
    <t>北九州市小倉南区下曽根四丁目２３番２５号</t>
  </si>
  <si>
    <t>畑薬局　黒原店</t>
  </si>
  <si>
    <t>下曽根薬局</t>
  </si>
  <si>
    <t>北九州市小倉南区田原新町三丁目６番１０号</t>
  </si>
  <si>
    <t>中吉田調剤薬局</t>
  </si>
  <si>
    <t>北九州市小倉南区中吉田二丁目１番１１号</t>
  </si>
  <si>
    <t>フタバ薬局　京町店</t>
  </si>
  <si>
    <t>北九州市小倉北区京町一丁目５番１０号</t>
  </si>
  <si>
    <t>タケシタ調剤薬局朽網店</t>
  </si>
  <si>
    <t>北九州市小倉南区朽網東二丁目１１番８号</t>
  </si>
  <si>
    <t>フタバ調剤薬局　葛原店</t>
  </si>
  <si>
    <t>北九州市小倉南区葛原東三丁目１４番２７号</t>
  </si>
  <si>
    <t>有限会社　タカシマ薬局</t>
  </si>
  <si>
    <t>北九州市小倉南区守恒本町二丁目２番１５号</t>
  </si>
  <si>
    <t>和田調剤薬局</t>
  </si>
  <si>
    <t>北九州市小倉南区下曽根新町１１番８号１０２号</t>
  </si>
  <si>
    <t>下曽根調剤薬局</t>
  </si>
  <si>
    <t>タカサキ薬局吉田店</t>
  </si>
  <si>
    <t>北九州市小倉南区中吉田六丁目１番６９号</t>
  </si>
  <si>
    <t>聖薬局　真鶴店</t>
  </si>
  <si>
    <t>北九州市小倉北区真鶴一丁目６番２７号</t>
  </si>
  <si>
    <t>さかえ薬局若園</t>
  </si>
  <si>
    <t>北九州市小倉南区南若園町５番１５号</t>
  </si>
  <si>
    <t>サン薬局　曽根店</t>
  </si>
  <si>
    <t>希調剤薬局</t>
  </si>
  <si>
    <t>北九州市小倉北区片野新町三丁目１番１８号</t>
  </si>
  <si>
    <t>上吉田調剤薬局</t>
  </si>
  <si>
    <t>北九州市小倉南区上吉田二丁目８番７号</t>
  </si>
  <si>
    <t>北九州市小倉北区宇佐町一丁目１０番１０号</t>
  </si>
  <si>
    <t>サンキュー薬局　魚町店</t>
  </si>
  <si>
    <t>北九州市小倉北区魚町二丁目１番１２号</t>
  </si>
  <si>
    <t>フタバ薬局　小倉南店</t>
  </si>
  <si>
    <t>北九州市小倉南区徳力新町二丁目５番１１号</t>
  </si>
  <si>
    <t>小倉セントラル薬局沼店</t>
  </si>
  <si>
    <t>北九州市小倉南区沼新町一丁目２番８号</t>
  </si>
  <si>
    <t>サンキュー薬局片野店</t>
  </si>
  <si>
    <t>北九州市小倉北区片野一丁目１６番１３号</t>
  </si>
  <si>
    <t>クラウン薬局</t>
  </si>
  <si>
    <t>北九州市小倉南区徳力四丁目１５番５号</t>
  </si>
  <si>
    <t>タカサキ薬局　企救丘店</t>
  </si>
  <si>
    <t>熊谷薬局</t>
  </si>
  <si>
    <t>北九州市小倉北区熊谷二丁目２番８号</t>
  </si>
  <si>
    <t>北九州市小倉北区足立二丁目３番２５号</t>
  </si>
  <si>
    <t>薬局メディックス</t>
  </si>
  <si>
    <t>おひさま薬局</t>
  </si>
  <si>
    <t>なのはな薬局　下曽根店</t>
  </si>
  <si>
    <t>北九州市小倉南区田原新町二丁目１２番２３号</t>
  </si>
  <si>
    <t>三気堂薬局　小倉南店</t>
  </si>
  <si>
    <t>ゆうしん薬局下富野店</t>
  </si>
  <si>
    <t>北九州市小倉北区下富野五丁目２６番２６号</t>
  </si>
  <si>
    <t>有限会社中央調剤薬局曽根店</t>
  </si>
  <si>
    <t>北九州市小倉南区中曽根一丁目５番３０号</t>
  </si>
  <si>
    <t>サンキュー薬局小倉南調剤センター</t>
  </si>
  <si>
    <t>北九州市小倉南区春ケ丘１０番１３３号</t>
  </si>
  <si>
    <t>大信薬局　足原店</t>
  </si>
  <si>
    <t>北九州市小倉北区足原二丁目３番３２号サンライズ足原１Ｆ</t>
  </si>
  <si>
    <t>サンキュー薬局小倉駅北口店</t>
  </si>
  <si>
    <t>医療センター前薬局</t>
  </si>
  <si>
    <t>北九州市小倉北区馬借一丁目７番１７号</t>
  </si>
  <si>
    <t>とも2番薬局</t>
  </si>
  <si>
    <t>北九州市小倉北区高浜一丁目１２番４号</t>
  </si>
  <si>
    <t>北九州市小倉南区徳力三丁目１２番２６号</t>
  </si>
  <si>
    <t>フタバ薬局　鳥居前店</t>
  </si>
  <si>
    <t>北九州市小倉南区徳力一丁目１番１８号</t>
  </si>
  <si>
    <t>ひまわり薬局　中井店</t>
  </si>
  <si>
    <t>北九州市小倉北区中井四丁目５番３５号</t>
  </si>
  <si>
    <t>北九州市小倉南区企救丘五丁目２０番２号</t>
  </si>
  <si>
    <t>サンキュードラッグ霧ヶ丘薬局</t>
  </si>
  <si>
    <t>北九州市小倉北区霧ケ丘三丁目９番１１号</t>
  </si>
  <si>
    <t>サンキュードラッグ中井薬局</t>
  </si>
  <si>
    <t>北九州市小倉北区中井二丁目４番２０号</t>
  </si>
  <si>
    <t>下城野薬局</t>
  </si>
  <si>
    <t>北九州市小倉南区北方二丁目８番５号</t>
  </si>
  <si>
    <t>ゆり調剤薬局</t>
  </si>
  <si>
    <t>北九州市小倉南区葛原本町六丁目７番３号</t>
  </si>
  <si>
    <t>こくら調剤薬局　片野店</t>
  </si>
  <si>
    <t>北九州市小倉北区片野二丁目１番１７号</t>
  </si>
  <si>
    <t>サンキュー薬局昭和町店</t>
  </si>
  <si>
    <t>北九州市小倉北区昭和町１４番１２号</t>
  </si>
  <si>
    <t>株式会社　ささき薬局</t>
  </si>
  <si>
    <t>北九州市小倉南区田原新町三丁目１２番７号</t>
  </si>
  <si>
    <t>サンキュー薬局小倉愛宕店</t>
  </si>
  <si>
    <t>北九州市小倉北区愛宕二丁目２番１３号１０３号松本ビル１階</t>
  </si>
  <si>
    <t>そね東調剤薬局</t>
  </si>
  <si>
    <t>北九州市小倉南区下曽根四丁目５番１０号</t>
  </si>
  <si>
    <t>南ヶ丘調剤薬局</t>
  </si>
  <si>
    <t>北九州市小倉北区南丘一丁目２２番１３号</t>
  </si>
  <si>
    <t>そうごう薬局小倉大手町店</t>
  </si>
  <si>
    <t>北九州市小倉北区大手町１２番４号</t>
  </si>
  <si>
    <t>大信薬局　若園店</t>
  </si>
  <si>
    <t>北九州市小倉南区若園三丁目１番２９号</t>
  </si>
  <si>
    <t>オーエス高野薬局</t>
  </si>
  <si>
    <t>タケシタ調剤薬局葛原店</t>
  </si>
  <si>
    <t>北九州市小倉南区葛原本町五丁目５番２号</t>
  </si>
  <si>
    <t>株式会社　アガペ　小倉南薬局</t>
  </si>
  <si>
    <t>北九州市小倉南区湯川一丁目３番２１号</t>
  </si>
  <si>
    <t>タケシタ調剤薬局金田店</t>
  </si>
  <si>
    <t>北九州市小倉北区金田一丁目１番６号１０２室</t>
  </si>
  <si>
    <t>アイエス薬局</t>
  </si>
  <si>
    <t>北九州市小倉北区片野三丁目１番２２号</t>
  </si>
  <si>
    <t>株式会社　陽だまり薬局</t>
  </si>
  <si>
    <t>北九州市小倉北区金鶏町５番２０号</t>
  </si>
  <si>
    <t>サンキュードラッグ黒原薬局</t>
  </si>
  <si>
    <t>北九州市小倉北区熊本四丁目２番３４号</t>
  </si>
  <si>
    <t>北九州市小倉南区下曽根新町１８番３１号</t>
  </si>
  <si>
    <t>北九州市小倉南区湯川五丁目８番２０号</t>
  </si>
  <si>
    <t>オーエス桜通薬局</t>
  </si>
  <si>
    <t>北九州市小倉南区湯川五丁目５番１号</t>
  </si>
  <si>
    <t>博愛調剤薬局</t>
  </si>
  <si>
    <t>北九州市小倉南区葛原東三丁目２番１０号</t>
  </si>
  <si>
    <t>はーぶ調剤薬局　駅前店</t>
  </si>
  <si>
    <t>到津調剤薬局</t>
  </si>
  <si>
    <t>北九州市小倉北区上到津四丁目７番１号</t>
  </si>
  <si>
    <t>大信薬局　徳力新町店</t>
  </si>
  <si>
    <t>サンキュードラッグ富野薬局</t>
  </si>
  <si>
    <t>北九州市小倉北区下富野二丁目１０番２７号</t>
  </si>
  <si>
    <t>さくら薬局大畠店</t>
  </si>
  <si>
    <t>北九州市小倉北区大畠一丁目７番２５号</t>
  </si>
  <si>
    <t>青空こども薬局</t>
  </si>
  <si>
    <t>北九州市小倉南区企救丘四丁目１５番２２号</t>
  </si>
  <si>
    <t>ニック調剤薬局センター</t>
  </si>
  <si>
    <t>北九州市小倉北区馬借一丁目７番１５号</t>
  </si>
  <si>
    <t>株式会社　大賀薬局　清水店</t>
  </si>
  <si>
    <t>北九州市小倉北区清水三丁目１番９号</t>
  </si>
  <si>
    <t>ニック調剤薬局　三萩野店</t>
  </si>
  <si>
    <t>北九州市小倉北区三萩野一丁目１２番２８号</t>
  </si>
  <si>
    <t>メープル薬局　小倉南店</t>
  </si>
  <si>
    <t>北九州市小倉南区沼南町二丁目４９番１１号</t>
  </si>
  <si>
    <t>メープル薬局　緑ヶ丘店</t>
  </si>
  <si>
    <t>北九州市小倉北区日明二丁目９番２２号</t>
  </si>
  <si>
    <t>葛原調剤薬局</t>
  </si>
  <si>
    <t>北九州市小倉南区葛原五丁目６番２６号</t>
  </si>
  <si>
    <t>新小倉ビル調剤薬局</t>
  </si>
  <si>
    <t>北九州市小倉北区米町二丁目２番１号</t>
  </si>
  <si>
    <t>中井調剤薬局</t>
  </si>
  <si>
    <t>北九州市小倉北区中井五丁目１４番１号</t>
  </si>
  <si>
    <t>嵐山きらめき調剤薬局</t>
  </si>
  <si>
    <t>タケシタ調剤薬局小倉東店</t>
  </si>
  <si>
    <t>北九州市小倉南区上葛原二丁目１７番１４号</t>
  </si>
  <si>
    <t>すみれファーマシー</t>
  </si>
  <si>
    <t>北九州市小倉北区片野三丁目４番２１号</t>
  </si>
  <si>
    <t>アロマ調剤薬局　守恒</t>
  </si>
  <si>
    <t>北九州市小倉南区守恒本町二丁目２番１８号</t>
  </si>
  <si>
    <t>パーム薬局</t>
  </si>
  <si>
    <t>北九州市小倉北区魚町二丁目４番１１号</t>
  </si>
  <si>
    <t>タケシタ調剤薬局きふね店</t>
  </si>
  <si>
    <t>北九州市小倉北区浅野三丁目４番３号</t>
  </si>
  <si>
    <t>ニック小倉記念前薬局</t>
  </si>
  <si>
    <t>北九州市小倉北区浅野三丁目４番２９号</t>
  </si>
  <si>
    <t>白石調剤薬局</t>
  </si>
  <si>
    <t>そうごう薬局九州労災南店</t>
  </si>
  <si>
    <t>北九州市小倉南区下曽根二丁目５番１号</t>
  </si>
  <si>
    <t>オーエス中井中央薬局</t>
  </si>
  <si>
    <t>北九州市小倉北区中井二丁目１１番１０号</t>
  </si>
  <si>
    <t>タケシタ調剤薬局労災病院前店</t>
  </si>
  <si>
    <t>北九州市小倉南区曽根北町４番７号</t>
  </si>
  <si>
    <t>さくら薬局九州労災病院前店</t>
  </si>
  <si>
    <t>北九州市小倉南区曽根北町２番３０号</t>
  </si>
  <si>
    <t>朝日ヶ丘調剤薬局</t>
  </si>
  <si>
    <t>北九州市小倉北区日明三丁目５番２号</t>
  </si>
  <si>
    <t>あすなろ薬局とみの</t>
  </si>
  <si>
    <t>北九州市小倉北区神幸町１０番３７号</t>
  </si>
  <si>
    <t>メープル薬局　長尾店</t>
  </si>
  <si>
    <t>北九州市小倉南区長尾四丁目３３番７号</t>
  </si>
  <si>
    <t>今町調剤薬局</t>
  </si>
  <si>
    <t>吉野町調剤薬局</t>
  </si>
  <si>
    <t>緑町調剤薬局</t>
  </si>
  <si>
    <t>北九州市小倉南区沼緑町五丁目３番３号</t>
  </si>
  <si>
    <t>やすらぎ薬局</t>
  </si>
  <si>
    <t>北九州市小倉南区湯川新町三丁目７番６３号</t>
  </si>
  <si>
    <t>オーエス清水薬局</t>
  </si>
  <si>
    <t>北九州市小倉北区清水二丁目１１番１４号</t>
  </si>
  <si>
    <t>サンキュー薬局小倉駅前店</t>
  </si>
  <si>
    <t>北九州市小倉北区京町三丁目１番１号セントシティ北九州地下１階</t>
  </si>
  <si>
    <t>株式会社　アガペ　片野薬局</t>
  </si>
  <si>
    <t>大信薬局　モナトリエ旦過店</t>
  </si>
  <si>
    <t>北九州市小倉北区魚町四丁目３番８号</t>
  </si>
  <si>
    <t>貫薬局</t>
  </si>
  <si>
    <t>北九州市小倉南区中貫一丁目２０番３６号</t>
  </si>
  <si>
    <t>ココカラファイン薬局　もりつね店</t>
  </si>
  <si>
    <t>北九州市小倉南区守恒一丁目１１番２５号</t>
  </si>
  <si>
    <t>オーエス砂津薬局</t>
  </si>
  <si>
    <t>北九州市小倉北区砂津二丁目１番３８号</t>
  </si>
  <si>
    <t>タケシタ調剤薬局三萩野店</t>
  </si>
  <si>
    <t>北九州市小倉北区黄金一丁目１番９号</t>
  </si>
  <si>
    <t>サンキュードラッグ　大畠薬局</t>
  </si>
  <si>
    <t>北九州市小倉北区大畠三丁目２番４７号</t>
  </si>
  <si>
    <t>オリーブ薬局　霧ヶ丘店</t>
  </si>
  <si>
    <t>北九州市小倉北区霧ケ丘二丁目９番２号</t>
  </si>
  <si>
    <t>大信薬局　魚町店</t>
  </si>
  <si>
    <t>北九州市小倉北区魚町一丁目３番１号松田ビル地下１階</t>
  </si>
  <si>
    <t>大信薬局　足立店</t>
  </si>
  <si>
    <t>北九州市小倉北区足立三丁目３番１７号</t>
  </si>
  <si>
    <t>堺町調剤薬局</t>
  </si>
  <si>
    <t>北九州市小倉北区堺町二丁目１番１号</t>
  </si>
  <si>
    <t>北九州市小倉南区守恒二丁目１番３７号</t>
  </si>
  <si>
    <t>エルム調剤薬局</t>
  </si>
  <si>
    <t>北九州市小倉南区下曽根二丁目９番１２号</t>
  </si>
  <si>
    <t>宮田町薬局</t>
  </si>
  <si>
    <t>北九州市小倉北区篠崎三丁目６番１２号</t>
  </si>
  <si>
    <t>よしたけ調剤薬局沼緑町店</t>
  </si>
  <si>
    <t>北九州市小倉南区沼緑町五丁目１番８号</t>
  </si>
  <si>
    <t>大信薬局　西若園店</t>
  </si>
  <si>
    <t>北九州市小倉南区若園一丁目１番２９号</t>
  </si>
  <si>
    <t>まごころ薬局</t>
  </si>
  <si>
    <t>北九州市小倉北区貴船町３番７号</t>
  </si>
  <si>
    <t>ゆう薬局</t>
  </si>
  <si>
    <t>北小倉薬局</t>
  </si>
  <si>
    <t>北九州市小倉北区金田一丁目３番３２サンシティ金田Ｂ棟</t>
  </si>
  <si>
    <t>アルファ薬局　小倉店</t>
  </si>
  <si>
    <t>北九州市小倉北区赤坂一丁目８番７号１F</t>
  </si>
  <si>
    <t>アーチ調剤薬局</t>
  </si>
  <si>
    <t>北九州市小倉南区長行東二丁目１３番８号</t>
  </si>
  <si>
    <t>北九州市小倉南区徳力五丁目１１番２１号</t>
  </si>
  <si>
    <t>ぷるめりあ薬局　小倉店</t>
  </si>
  <si>
    <t>北九州市小倉北区浅野三丁目１番３号ハイコート浅野１０１号</t>
  </si>
  <si>
    <t>きらり薬局　小倉駅前店</t>
  </si>
  <si>
    <t>北九州市小倉北区京町四丁目６番１８号スカイマンション１０３</t>
  </si>
  <si>
    <t>薬局ＡＢＣファーマシー</t>
  </si>
  <si>
    <t>北九州市小倉南区沼本町四丁目２番３３号</t>
  </si>
  <si>
    <t>株式会社大賀薬局　北九州総合病院前店</t>
  </si>
  <si>
    <t>北九州市小倉北区東城野町４番１０号</t>
  </si>
  <si>
    <t>大信薬局　篠崎店</t>
  </si>
  <si>
    <t>北九州市小倉北区篠崎三丁目９番７号</t>
  </si>
  <si>
    <t>オーエス城野薬局</t>
  </si>
  <si>
    <t>サンキュー薬局東城野店</t>
  </si>
  <si>
    <t>北九州市小倉北区重住三丁目２番１２号第５共立ビル１Ｆ</t>
  </si>
  <si>
    <t>サンキュードラッグハローパーク大手町薬局</t>
  </si>
  <si>
    <t>北九州市小倉北区大手町１３番１４号</t>
  </si>
  <si>
    <t>徳力中央調剤薬局</t>
  </si>
  <si>
    <t>北九州市小倉南区徳力二丁目２番１２号</t>
  </si>
  <si>
    <t>きさらぎ薬局　葛原店</t>
  </si>
  <si>
    <t>北九州市小倉南区葛原本町一丁目１２番３９号</t>
  </si>
  <si>
    <t>徳吉調剤薬局</t>
  </si>
  <si>
    <t>北九州市小倉南区長行東二丁目１８番１号</t>
  </si>
  <si>
    <t>トップドラッグ庄野薬局</t>
  </si>
  <si>
    <t>タカサキ薬局真鶴店</t>
  </si>
  <si>
    <t>北九州市小倉北区真鶴二丁目１０番６号</t>
  </si>
  <si>
    <t>こくら調剤薬局湯川店</t>
  </si>
  <si>
    <t>北九州市小倉南区湯川一丁目４番３号</t>
  </si>
  <si>
    <t>北九州市小倉南区東貫二丁目２番８号</t>
  </si>
  <si>
    <t>北九州市小倉南区南方四丁目８番２８号</t>
  </si>
  <si>
    <t>サンキュードラッグ城野薬局</t>
  </si>
  <si>
    <t>横一薬局</t>
  </si>
  <si>
    <t>北九州市小倉南区企救丘五丁目１８番３２号</t>
  </si>
  <si>
    <t>北九州市小倉北区上到津三丁目３番９号</t>
  </si>
  <si>
    <t>メープル薬局　三萩野店</t>
  </si>
  <si>
    <t>新生堂薬局下曽根店</t>
  </si>
  <si>
    <t>北九州市小倉南区田原新町三丁目６番３号</t>
  </si>
  <si>
    <t>アクア薬局</t>
  </si>
  <si>
    <t>北九州市小倉南区葛原本町一丁目１番１１号ビッグファミリー葛原Ⅱ</t>
  </si>
  <si>
    <t>大信薬局　西小倉店</t>
  </si>
  <si>
    <t>北九州市小倉北区大門二丁目１番４号GraceHapisa西小倉１階Ａ号室</t>
  </si>
  <si>
    <t>中津街道薬局</t>
  </si>
  <si>
    <t>よしたけ薬局宇佐町店</t>
  </si>
  <si>
    <t>北九州市小倉北区宇佐町一丁目７番３５号</t>
  </si>
  <si>
    <t>メープル薬局　到津店</t>
  </si>
  <si>
    <t>大信薬局　下曽根店</t>
  </si>
  <si>
    <t>北九州市小倉南区下曽根四丁目６番２６号</t>
  </si>
  <si>
    <t>三気堂薬局　小倉清水店</t>
  </si>
  <si>
    <t>北九州市小倉北区清水一丁目１２番１３号</t>
  </si>
  <si>
    <t>あんにん薬局</t>
  </si>
  <si>
    <t>とおやま薬局アミュプラザ小倉店</t>
  </si>
  <si>
    <t>かじまち薬局</t>
  </si>
  <si>
    <t>北九州市小倉北区鍛冶町一丁目３番１０号</t>
  </si>
  <si>
    <t>株式会社大賀薬局　守恒店</t>
  </si>
  <si>
    <t>北九州市小倉南区守恒本町一丁目２番５号１Ｆ</t>
  </si>
  <si>
    <t>コスモス調剤薬局　沼南店</t>
  </si>
  <si>
    <t>広徳中学校前薬局</t>
  </si>
  <si>
    <t>大信薬局　日明店</t>
  </si>
  <si>
    <t>サンキュー薬局　両国橋店</t>
  </si>
  <si>
    <t>北九州市小倉北区中井五丁目１８番１３号</t>
  </si>
  <si>
    <t>ちひろ薬局</t>
  </si>
  <si>
    <t>北九州市小倉北区井堀一丁目２番１号</t>
  </si>
  <si>
    <t>大信薬局　上到津店</t>
  </si>
  <si>
    <t>有限会社　くれない薬局　小倉店</t>
  </si>
  <si>
    <t>調剤薬局ツルハドラッグ小倉片野店</t>
  </si>
  <si>
    <t>北九州市小倉北区東篠崎一丁目４番１３号</t>
  </si>
  <si>
    <t>調剤薬局ツルハドラッグ小倉三萩野店</t>
  </si>
  <si>
    <t>北九州市小倉北区三萩野二丁目２番１号</t>
  </si>
  <si>
    <t>新生堂薬局戸畑中原店</t>
  </si>
  <si>
    <t>ウエルシアプラス薬局門司中央店</t>
  </si>
  <si>
    <t>新生堂薬局戸畑千防店</t>
  </si>
  <si>
    <t>オリーブ薬局　若松店</t>
  </si>
  <si>
    <t>大信薬局　栄盛川店</t>
  </si>
  <si>
    <t>北九州市若松区栄盛川町３番７号</t>
  </si>
  <si>
    <t>オリーブ薬局　木屋瀬店</t>
  </si>
  <si>
    <t>マイルド薬局黒崎店</t>
  </si>
  <si>
    <t>アクアファーマシー</t>
  </si>
  <si>
    <t>北九州市小倉北区魚町一丁目４番２１号魚町センタービル４Ｆ</t>
  </si>
  <si>
    <t>訪問看護ステーション門司</t>
  </si>
  <si>
    <t>北九州市門司区鳴竹一丁目１４番１７号</t>
  </si>
  <si>
    <t>訪問看護ステーション　みらい</t>
  </si>
  <si>
    <t>北九州市小倉北区江南町３番１号内山第２７ビル９０２号</t>
  </si>
  <si>
    <t>訪問看護ステーションひまわり</t>
  </si>
  <si>
    <t>あおぞら訪問看護ステーション</t>
  </si>
  <si>
    <t>小児の訪問看護ステーション　にこり</t>
  </si>
  <si>
    <t>訪問看護ステーション　こころ</t>
  </si>
  <si>
    <t>サンウェルズ陣原訪問看護ステーション</t>
  </si>
  <si>
    <t>北九州市八幡西区陣原二丁目１４番３１号</t>
  </si>
  <si>
    <t>健和会老人訪問看護ステーションコスモス</t>
  </si>
  <si>
    <t>北九州市戸畑区新池二丁目２番４号重松ビル２０１号</t>
  </si>
  <si>
    <t>北九州市戸畑区医師会訪問看護ステーション</t>
  </si>
  <si>
    <t>北九州市戸畑区正津町２番４号</t>
  </si>
  <si>
    <t>社会医療法人共愛会　あやめ訪問看護ステーション</t>
  </si>
  <si>
    <t>訪問看護ステーション　ハートケア・いこい</t>
  </si>
  <si>
    <t>北九州市戸畑区観音寺町８番１１号</t>
  </si>
  <si>
    <t>訪問看護ステーション　おひさまはぁと</t>
  </si>
  <si>
    <t>北九州市戸畑区中原西三丁目３番２６号</t>
  </si>
  <si>
    <t>とばた訪問看護ステーション</t>
  </si>
  <si>
    <t>北九州市戸畑区牧山二丁目８番１号</t>
  </si>
  <si>
    <t>心の花訪問看護ステーション</t>
  </si>
  <si>
    <t>北九州市戸畑区中原東三丁目７番１５号</t>
  </si>
  <si>
    <t>訪問看護ステーション　ナースケア北九州</t>
  </si>
  <si>
    <t>北九州市戸畑区境川二丁目１４番３１号</t>
  </si>
  <si>
    <t>北九州市戸畑区元宮町１番６号</t>
  </si>
  <si>
    <t>藤誠会訪問看護ステーションLaLa</t>
  </si>
  <si>
    <t>訪問看護リハビリステーション　歩</t>
  </si>
  <si>
    <t>住田病院老人訪問看護ステーション</t>
  </si>
  <si>
    <t>北九州市若松区大字蜑住１４１１番地</t>
  </si>
  <si>
    <t>若松区医師会訪問看護ステーション</t>
  </si>
  <si>
    <t>訪問看護ステーション　四つ葉</t>
  </si>
  <si>
    <t>産業医科大学若松病院訪問看護ステーション</t>
  </si>
  <si>
    <t>訪問看護・リハビリステーション　在宅看護センター北九州</t>
  </si>
  <si>
    <t>北九州市若松区小敷ひびきの三丁目４番１３号ー１０２号</t>
  </si>
  <si>
    <t>訪問看護ステーションわかまつ</t>
  </si>
  <si>
    <t>北九州市若松区花野路一丁目３番１号</t>
  </si>
  <si>
    <t>訪問看護ステーション彩生</t>
  </si>
  <si>
    <t>北九州市若松区上原町８番１号</t>
  </si>
  <si>
    <t>さかえケア訪問看護ステーション若戸</t>
  </si>
  <si>
    <t>北九州市若松区浜町一丁目４番１１号</t>
  </si>
  <si>
    <t>訪問看護ステーションむつみ</t>
  </si>
  <si>
    <t>北九州市八幡西区木屋瀬三丁目２番３０号</t>
  </si>
  <si>
    <t>八幡医師会訪問看護ステーション</t>
  </si>
  <si>
    <t>北九州市八幡東区平野二丁目１番１号</t>
  </si>
  <si>
    <t>訪問看護ステーション　ふらて</t>
  </si>
  <si>
    <t>ひすい訪問看護ステーション</t>
  </si>
  <si>
    <t>北九州市八幡西区八枝一丁目７番３０号</t>
  </si>
  <si>
    <t>サポートやはた訪問看護ステーション</t>
  </si>
  <si>
    <t>北九州市八幡西区永犬丸東町三丁目１４番８号</t>
  </si>
  <si>
    <t>やはた訪問看護ステーション</t>
  </si>
  <si>
    <t>年長者の里訪問看護ステーション</t>
  </si>
  <si>
    <t>北九州ヘルスケアサービス八幡　訪問看護ステーション</t>
  </si>
  <si>
    <t>北九州市八幡東区中央二丁目２２番１６号</t>
  </si>
  <si>
    <t>きらめき訪問看護ステーション</t>
  </si>
  <si>
    <t>北九州市八幡東区春の町二丁目３番２７号</t>
  </si>
  <si>
    <t>アップルハート訪問看護ステーション八幡西</t>
  </si>
  <si>
    <t>北九州市八幡西区本城四丁目６番６号</t>
  </si>
  <si>
    <t>あったかハート訪問看護ステーション</t>
  </si>
  <si>
    <t>北九州市八幡西区上上津役二丁目２０番１０号</t>
  </si>
  <si>
    <t>ファーストライフ青山訪問看護ステーション</t>
  </si>
  <si>
    <t>北九州市八幡西区南王子町２番２１号</t>
  </si>
  <si>
    <t>訪問看護ステーション　なずな</t>
  </si>
  <si>
    <t>アップルハート訪問看護ステーション八幡</t>
  </si>
  <si>
    <t>北九州市八幡東区山王一丁目１１番１号</t>
  </si>
  <si>
    <t>訪問看護ステーション　プーラビダ折尾</t>
  </si>
  <si>
    <t>北九州市八幡西区光明二丁目７番２５号</t>
  </si>
  <si>
    <t>訪問看護　テレサ</t>
  </si>
  <si>
    <t>訪問看護ステーション桃園</t>
  </si>
  <si>
    <t>せいてつ訪問看護ステーション</t>
  </si>
  <si>
    <t>訪問看護メンタルサポート　とむ・そーや八幡</t>
  </si>
  <si>
    <t>北九州市八幡西区大平一丁目１０番１０号</t>
  </si>
  <si>
    <t>訪問看護ステーション　はるか</t>
  </si>
  <si>
    <t>訪問看護ステーション　きのこハウス</t>
  </si>
  <si>
    <t>ＡＩメディカル訪問看護ステーション</t>
  </si>
  <si>
    <t>北九州市八幡東区春の町二丁目１０番１４号</t>
  </si>
  <si>
    <t>TLC訪問看護ステーション</t>
  </si>
  <si>
    <t>北九州市八幡東区大蔵二丁目４番３号１階</t>
  </si>
  <si>
    <t>訪問看護ステーション　メハナ</t>
  </si>
  <si>
    <t>北九州市八幡西区割子川二丁目１６番１０号Ｋビル２０２</t>
  </si>
  <si>
    <t>訪問看護ステーション　ぽっぽスマイル</t>
  </si>
  <si>
    <t>北九州市八幡西区浅川二丁目１０番２２号</t>
  </si>
  <si>
    <t>訪問看護キュア</t>
  </si>
  <si>
    <t>訪問看護ステーション木輪館</t>
  </si>
  <si>
    <t>北九州市八幡西区下上津役三丁目３番６号</t>
  </si>
  <si>
    <t>ありす訪問看護ステーション</t>
  </si>
  <si>
    <t>訪問看護ステーションＣＯＣＯ八幡</t>
  </si>
  <si>
    <t>北九州市八幡西区本城二丁目１番４５号</t>
  </si>
  <si>
    <t>訪問看護ステーション穴生</t>
  </si>
  <si>
    <t>北九州市八幡西区鉄竜一丁目１番１０号</t>
  </si>
  <si>
    <t>アイアス訪問看護ステーション　八幡西</t>
  </si>
  <si>
    <t>訪問看護　結び</t>
  </si>
  <si>
    <t>北九州市八幡西区三ケ森四丁目８番８号２Ｆ</t>
  </si>
  <si>
    <t>訪問看護ステーション　よりそい</t>
  </si>
  <si>
    <t>北九州市八幡西区相生町６番１９号</t>
  </si>
  <si>
    <t>訪問看護ＬＬＣ</t>
  </si>
  <si>
    <t>訪問看護ステーションなでしこ</t>
  </si>
  <si>
    <t>北九州市八幡東区宮の町一丁目２番２０号</t>
  </si>
  <si>
    <t>訪問看護ステーションおじゃましま～す</t>
  </si>
  <si>
    <t>北九州市八幡西区折尾一丁目５番６号</t>
  </si>
  <si>
    <t>訪問看護ステーションわかば</t>
  </si>
  <si>
    <t>訪問看護ステーションプラス</t>
  </si>
  <si>
    <t>訪問看護ステーション陽葵</t>
  </si>
  <si>
    <t>訪問看護ステーションにこTOMO</t>
  </si>
  <si>
    <t>北九州市八幡西区上上津役三丁目１４番８号メゾン２１　カワナミ１F号室</t>
  </si>
  <si>
    <t>訪問看護ステーション　あまね</t>
  </si>
  <si>
    <t>訪問看護ステーションここっちゃ</t>
  </si>
  <si>
    <t>訪問看護リハステーション　プーラビダ香月</t>
  </si>
  <si>
    <t>訪問看護　そら</t>
  </si>
  <si>
    <t>訪問看護ステーションフィット</t>
  </si>
  <si>
    <t>訪問看護ステーションむぎ</t>
  </si>
  <si>
    <t>パステル訪問看護ステーション八幡</t>
  </si>
  <si>
    <t>北九州市八幡東区桃園一丁目５番１号</t>
  </si>
  <si>
    <t>門司区医師会訪問看護ステーション「やすらぎ」</t>
  </si>
  <si>
    <t>北九州市門司区小森江三丁目１２番１１号</t>
  </si>
  <si>
    <t>訪問看護ケアステーション笑顔</t>
  </si>
  <si>
    <t>北九州市門司区東本町一丁目２番３号</t>
  </si>
  <si>
    <t>みろく訪問看護ステーション</t>
  </si>
  <si>
    <t>訪問看護ステーション　デューン門司</t>
  </si>
  <si>
    <t>北九州市門司区西海岸一丁目４番７号門司港センタービル６０２号</t>
  </si>
  <si>
    <t>ＳＪＲ別院訪問看護ステーション</t>
  </si>
  <si>
    <t>北九州市門司区柳原町１１番３０号</t>
  </si>
  <si>
    <t>キタムラ訪問看護ステーションきしの森</t>
  </si>
  <si>
    <t>北九州市門司区吉志七丁目２０番３１号</t>
  </si>
  <si>
    <t>訪問看護ステーション　もじっこ</t>
  </si>
  <si>
    <t>訪問看護ステーション　はな　門司</t>
  </si>
  <si>
    <t>訪問看護ステーションあす花</t>
  </si>
  <si>
    <t>北九州市門司区吉志一丁目２番７号メゾン・ド・ルミエール５０２号</t>
  </si>
  <si>
    <t>訪問看護ステーション　えきさい門司</t>
  </si>
  <si>
    <t>訪問看護ステーションお結び</t>
  </si>
  <si>
    <t>北九州市門司区中二十町６番１６号</t>
  </si>
  <si>
    <t>訪問看護ステーション　継</t>
  </si>
  <si>
    <t>北九州市小倉医師会訪問看護ステーション</t>
  </si>
  <si>
    <t>北九州市小倉南区春ヶ丘１０番１４号</t>
  </si>
  <si>
    <t>南小倉訪問看護ステーション</t>
  </si>
  <si>
    <t>北九州市小倉北区篠崎一丁目5番1号</t>
  </si>
  <si>
    <t>みどり訪問看護ステーション</t>
  </si>
  <si>
    <t>北九州市小倉北区貴船町３番６号</t>
  </si>
  <si>
    <t>訪問看護ステーションほほえみ</t>
  </si>
  <si>
    <t>訪問看護ステーション「しあわせ」</t>
  </si>
  <si>
    <t>健和会老人訪問看護ステーションのぞみ</t>
  </si>
  <si>
    <t>あおぞらの里　小文字訪問看護ステーション</t>
  </si>
  <si>
    <t>北九州市小倉北区大畠一丁目７番２０号</t>
  </si>
  <si>
    <t>訪問看護ステーション　スマイル</t>
  </si>
  <si>
    <t>北九州市小倉南区津田一丁目９番５０号</t>
  </si>
  <si>
    <t>北九州ヘルスケアサービス湯川　訪問看護ステーション</t>
  </si>
  <si>
    <t>北九州市小倉南区湯川五丁目９番１７号</t>
  </si>
  <si>
    <t>株式会社フジケア訪問看護ステーション</t>
  </si>
  <si>
    <t>北九州市小倉北区高峰町３番３号</t>
  </si>
  <si>
    <t>アップルハート訪問看護ステーション小倉</t>
  </si>
  <si>
    <t>北九州市小倉北区片野二丁目２番１６号</t>
  </si>
  <si>
    <t>訪問看護ステーション　いこいの里　若園</t>
  </si>
  <si>
    <t>北九州市小倉南区若園三丁目１１番１号</t>
  </si>
  <si>
    <t>SSI訪問看護ステーション</t>
  </si>
  <si>
    <t>北九州市小倉北区黒住町４番１４号</t>
  </si>
  <si>
    <t>訪問看護ステーション　こもれび</t>
  </si>
  <si>
    <t>北九州市小倉南区沼新町二丁目６番１５号</t>
  </si>
  <si>
    <t>訪問看護ステーション　デューン北九州</t>
  </si>
  <si>
    <t>北九州市小倉北区馬借一丁目１３番２９号村上ビル２０２号</t>
  </si>
  <si>
    <t>ニチイケアセンター小倉訪問看護ステーション</t>
  </si>
  <si>
    <t>北九州市小倉北区木町一丁目５番６号</t>
  </si>
  <si>
    <t>訪問看護ステーションいわさき</t>
  </si>
  <si>
    <t>北九州市小倉北区篠崎二丁目４８番１０号</t>
  </si>
  <si>
    <t>訪問看護ステーション　たすかる</t>
  </si>
  <si>
    <t>北九州市小倉南区蒲生二丁目１２番１２号エコ倶楽部　蒲生Ⅱ　２号室</t>
  </si>
  <si>
    <t>訪問看護ステーション　つむぎ</t>
  </si>
  <si>
    <t>北九州市小倉北区下富野二丁目１０番３１号</t>
  </si>
  <si>
    <t>訪問看護ステーション　ふれあい家族</t>
  </si>
  <si>
    <t>北九州市小倉南区徳力団地２番２号</t>
  </si>
  <si>
    <t>訪問看護ステーション　コスモ</t>
  </si>
  <si>
    <t>北九州市小倉北区東篠崎二丁目６番３号</t>
  </si>
  <si>
    <t>訪問看護リハビリステーションとうわ</t>
  </si>
  <si>
    <t>はぁーと訪問看護リハビリステーション</t>
  </si>
  <si>
    <t>訪問看護ステーション　にじ色</t>
  </si>
  <si>
    <t>北九州市小倉南区舞ケ丘二丁目３番８号</t>
  </si>
  <si>
    <t>あったか訪問看護ステーション</t>
  </si>
  <si>
    <t>北九州市小倉北区吉野町３番１０号</t>
  </si>
  <si>
    <t>訪問看護ステーションはんずあい</t>
  </si>
  <si>
    <t>北九州市小倉北区上富野五丁目１番１０号</t>
  </si>
  <si>
    <t>アイアス訪問看護ステーション</t>
  </si>
  <si>
    <t>北九州市小倉北区浅野二丁目３番１号スズキビル浅野２０２号</t>
  </si>
  <si>
    <t>モナトリエ・訪問看護ステーション</t>
  </si>
  <si>
    <t>北九州市小倉北区魚町四丁目３番８モナトリエ２階</t>
  </si>
  <si>
    <t>訪問看護ステーション　キタキュウ</t>
  </si>
  <si>
    <t>北九州市小倉南区湯川新町四丁目２０番１６号</t>
  </si>
  <si>
    <t>訪問看護ステーション　けあらんど</t>
  </si>
  <si>
    <t>北九州市小倉南区下城野一丁目８番１号</t>
  </si>
  <si>
    <t>訪問看護ステーション　サポートハウス小倉</t>
  </si>
  <si>
    <t>北九州市小倉北区宇佐町一丁目５番１１号</t>
  </si>
  <si>
    <t>訪問看護ステーションこくら</t>
  </si>
  <si>
    <t>北九州市小倉北区下富野三丁目１１番８号</t>
  </si>
  <si>
    <t>訪問看護ステーション　りあん</t>
  </si>
  <si>
    <t>訪問看護ステーション　こた福</t>
  </si>
  <si>
    <t>北九州市小倉南区南方五丁目１５番２３号</t>
  </si>
  <si>
    <t>ひまわりハウス訪問看護ステーション</t>
  </si>
  <si>
    <t>北九州市小倉北区赤坂二丁目２０番８角田ビル赤坂２０２</t>
  </si>
  <si>
    <t>訪問看護ステーション　えみゅ</t>
  </si>
  <si>
    <t>かなえ訪問看護ステーション</t>
  </si>
  <si>
    <t>北九州市小倉北区中井口３番４４号</t>
  </si>
  <si>
    <t>セントバーナード北九州訪問看護ステーション</t>
  </si>
  <si>
    <t>ことぶき訪問看護ステーション</t>
  </si>
  <si>
    <t>訪問看護ステーションぴーす</t>
  </si>
  <si>
    <t>北九州市小倉北区篠崎一丁目６番５号第３吉宗ビル１０４号室</t>
  </si>
  <si>
    <t>おやこの訪問看護ステーション　にこり</t>
  </si>
  <si>
    <t>北九州市小倉南区横代北町四丁目２番２７号</t>
  </si>
  <si>
    <t>アイアス訪問看護ステーション　小倉東</t>
  </si>
  <si>
    <t>楽多多訪問看護ステーション</t>
  </si>
  <si>
    <t>北九州市小倉南区若園三丁目１５番４０若園ニューエコート２０８号</t>
  </si>
  <si>
    <t>ソフィアメディ訪問看護ステーション小倉</t>
  </si>
  <si>
    <t>北九州市小倉北区片野四丁目２３番１５号サージュ片野２０１号</t>
  </si>
  <si>
    <t>訪問看護ステーションたてけん</t>
  </si>
  <si>
    <t>北九州市小倉南区田原新町二丁目５番５号井上興産ビル２０２号</t>
  </si>
  <si>
    <t>温心訪問看護ステーション</t>
  </si>
  <si>
    <t>訪問看護ステーション　ハレレココ</t>
  </si>
  <si>
    <t>北九州市小倉南区葛原一丁目２番３５号エクセル安部山６０２号</t>
  </si>
  <si>
    <t>訪問看護ステーション　ハグ</t>
  </si>
  <si>
    <t>北九州市小倉南区葛原三丁目１７番２２号</t>
  </si>
  <si>
    <t>訪問看護ステーション　トップシップ</t>
  </si>
  <si>
    <t>北九州市小倉北区赤坂二丁目１７番３１号赤坂ハイツ２０４号室</t>
  </si>
  <si>
    <t>訪問看護ステーション　はなはな</t>
  </si>
  <si>
    <t>訪問看護ステーション　ブライトケア</t>
  </si>
  <si>
    <t>北九州市小倉南区湯川新町二丁目３５番２４号</t>
  </si>
  <si>
    <t>訪問看護ステーション　えみのわ</t>
  </si>
  <si>
    <t>北九州市小倉南区舞ケ丘五丁目１３番１号</t>
  </si>
  <si>
    <t>セノーテ訪問看護北九州南部ステーション</t>
  </si>
  <si>
    <t>あべりあ訪問看護ステーション</t>
  </si>
  <si>
    <t>クラッチケア訪問看護ステーション三萩野</t>
  </si>
  <si>
    <t>チョッパー訪問看護ステーション小倉南</t>
  </si>
  <si>
    <t>サニー訪問看護ステーション　小倉</t>
  </si>
  <si>
    <t>北九州市小倉南区湯川新町一丁目５番４８号エスポワール堀１０１</t>
  </si>
  <si>
    <t>訪問看護イーミルケア</t>
  </si>
  <si>
    <t>訪問看護ステーションつむぐ</t>
  </si>
  <si>
    <t>北九州市小倉南区沼緑町二丁目９番１号</t>
  </si>
  <si>
    <t>ツクイ北九州訪問看護ステーション</t>
  </si>
  <si>
    <t>北九州市小倉北区紺屋町１２番４号大樹生命北九州小倉ビル１階</t>
  </si>
  <si>
    <t>訪問看護ステーション奏葉</t>
  </si>
  <si>
    <t>訪問看護ステーション　Every</t>
  </si>
  <si>
    <t>いろは訪問看護ステーション</t>
  </si>
  <si>
    <t>北九州市八幡西区小嶺二丁目４番２６号</t>
  </si>
  <si>
    <t>北九州八幡東病院　介護医療院</t>
  </si>
  <si>
    <t>北九州湯川病院　介護医療院</t>
  </si>
  <si>
    <t>名　称</t>
    <phoneticPr fontId="18"/>
  </si>
  <si>
    <t>住　所</t>
    <phoneticPr fontId="18"/>
  </si>
  <si>
    <t>指定終了日</t>
    <rPh sb="2" eb="4">
      <t>シュウリョウ</t>
    </rPh>
    <rPh sb="4" eb="5">
      <t>ニチ</t>
    </rPh>
    <phoneticPr fontId="18"/>
  </si>
  <si>
    <t>坂口こどもクリニック</t>
  </si>
  <si>
    <t>北九州市小倉北区三萩野一丁目１２番２８号　ｾｼﾞｭｰﾙ三萩野２F</t>
  </si>
  <si>
    <t>健和会大手町病院付属歯科診療所</t>
  </si>
  <si>
    <t>きよみず整形外科クリニック</t>
  </si>
  <si>
    <t>医療法人　小倉蒲生病院</t>
  </si>
  <si>
    <t>北九州市小倉南区蒲生五丁目２番１号</t>
  </si>
  <si>
    <t>八木医院</t>
  </si>
  <si>
    <t>北九州市小倉南区蒲生一丁目１番３５号</t>
  </si>
  <si>
    <t>医療法人　協和会　がもう歯科クリニック</t>
  </si>
  <si>
    <t>北九州市小倉南区企救丘二丁目２番２６号</t>
  </si>
  <si>
    <t>医療法人　牧坂内科消化器科医院</t>
  </si>
  <si>
    <t>医療法人　おのクリニック</t>
  </si>
  <si>
    <t>かたやま脳外科内科クリニック</t>
  </si>
  <si>
    <t>北九州市小倉南区企救丘四丁目７番２号</t>
  </si>
  <si>
    <t>医療法人　田辺内科小児科医院</t>
  </si>
  <si>
    <t>北九州市小倉南区企救丘四丁目７番１７号</t>
  </si>
  <si>
    <t>安藤歯科医院</t>
  </si>
  <si>
    <t>北九州市小倉南区企救丘五丁目２０番３号</t>
  </si>
  <si>
    <t>平塚整形外科医院</t>
  </si>
  <si>
    <t>医療法人　岡田クリニック</t>
  </si>
  <si>
    <t>北九州市小倉南区志井一丁目２７番１０号</t>
  </si>
  <si>
    <t>医療法人　もものクリニック</t>
  </si>
  <si>
    <t>北九州市小倉南区春ケ丘１０番４号</t>
  </si>
  <si>
    <t>北九州市立総合療育センター</t>
  </si>
  <si>
    <t>北九州市小倉南区春ケ丘１０番１号</t>
  </si>
  <si>
    <t>独立行政法人国立病院機構　小倉医療センター</t>
  </si>
  <si>
    <t>井原クリニック</t>
  </si>
  <si>
    <t>北九州市小倉南区長尾四丁目３３番８号</t>
  </si>
  <si>
    <t>医療法人　石橋胃腸内科医院</t>
  </si>
  <si>
    <t>北九州市小倉南区長行東二丁目１３番７号</t>
  </si>
  <si>
    <t>医療法人　帖佐整形外科医院</t>
  </si>
  <si>
    <t>北九州市小倉南区大字新道寺１２９番地４</t>
  </si>
  <si>
    <t>医療法人　東谷医院</t>
  </si>
  <si>
    <t>北九州市小倉南区大字木下５５５番地</t>
  </si>
  <si>
    <t>医療法人杏和会　平尾台病院</t>
  </si>
  <si>
    <t>北九州市小倉南区呼野１０９１番地</t>
  </si>
  <si>
    <t>医療法人　前田クリニック</t>
  </si>
  <si>
    <t>北九州訪問クリニックたんぽぽ</t>
  </si>
  <si>
    <t>八幡医師会立はっちい診療所</t>
  </si>
  <si>
    <t>ホームデンタルクリニック八幡</t>
  </si>
  <si>
    <t>幸町外科医院</t>
  </si>
  <si>
    <t>城戸内科クリニック</t>
  </si>
  <si>
    <t>サンキュードラッグ門司港本店薬局</t>
  </si>
  <si>
    <t>北九州市門司区栄町９番１８号</t>
  </si>
  <si>
    <t>ウエルシアプラス薬局小倉桜橋店</t>
  </si>
  <si>
    <t>タカサキ薬局中央店</t>
  </si>
  <si>
    <t>若戸薬局</t>
  </si>
  <si>
    <t>タカサキ薬局本城店</t>
  </si>
  <si>
    <t>北九州市八幡西区本城東一丁目１０番１４号</t>
  </si>
  <si>
    <t>サンキュー薬局済生会八幡総合病院前店</t>
  </si>
  <si>
    <t>北九州市八幡西区大字則松277番地</t>
  </si>
  <si>
    <t>タケシタ調剤薬局　則松店</t>
  </si>
  <si>
    <t>マッハスピード薬局</t>
  </si>
  <si>
    <t>北九州市八幡東区春の町五丁目１番５号</t>
  </si>
  <si>
    <t>溝上薬局　済生会八幡総合病院前店</t>
  </si>
  <si>
    <t>くきのうみ薬局</t>
  </si>
  <si>
    <t>北九州市門司区柳町二丁目７番２９号</t>
  </si>
  <si>
    <t>門司スカイ薬局</t>
  </si>
  <si>
    <t>北九州市門司区柳町一丁目１３番３号</t>
  </si>
  <si>
    <t>タカサキ薬局掖済会病院前店</t>
  </si>
  <si>
    <t>ふくろう薬局南小倉駅前店</t>
  </si>
  <si>
    <t>株式会社　大賀薬局　北方店</t>
  </si>
  <si>
    <t>北九州市小倉南区北方二丁目１０番１２号</t>
  </si>
  <si>
    <t>フタバ薬局　到津店</t>
  </si>
  <si>
    <t>北九州市小倉北区上到津二丁目４番２号</t>
  </si>
  <si>
    <t>フタバ薬局　石田店</t>
  </si>
  <si>
    <t>北九州市小倉南区下石田三丁目１１番７号</t>
  </si>
  <si>
    <t>レトロ薬局　原町店</t>
  </si>
  <si>
    <t>北九州市小倉北区原町一丁目１５番７号</t>
  </si>
  <si>
    <t>大信薬局　小倉蒲生店</t>
  </si>
  <si>
    <t>訪問看護　ＩＲＯＤＯＲＩ＋ｃａｒｅ</t>
  </si>
  <si>
    <t>訪問看護ステーションHIBISU若戸</t>
  </si>
  <si>
    <t>ケアリング訪問看護ステーション黒崎</t>
  </si>
  <si>
    <t>訪問看護ステーション　ファースト</t>
  </si>
  <si>
    <t>訪問看護ステーション三萩野</t>
  </si>
  <si>
    <t>Ｉ　訪問看護station小倉</t>
  </si>
  <si>
    <t>北九州市立門司休日急患診療所</t>
  </si>
  <si>
    <t>ホームクリニック</t>
  </si>
  <si>
    <t>室町泌尿器科クリニック</t>
  </si>
  <si>
    <t>北九州市小倉北区室町二丁目５番１カーニープレース小倉ビル301号</t>
  </si>
  <si>
    <t>健和会大手町病院</t>
  </si>
  <si>
    <t>医療法人　母里歯科医院</t>
  </si>
  <si>
    <t>医療法人青木眼科クリニック</t>
  </si>
  <si>
    <t>医療法人　祐愛会　戸畑眼科クリニック</t>
  </si>
  <si>
    <t>北九州市小倉北区黄金一丁目１３番１０号</t>
  </si>
  <si>
    <t>原調剤薬局</t>
  </si>
  <si>
    <t>三萩野薬局</t>
  </si>
  <si>
    <t>北九州市小倉北区室町二丁目５番１号</t>
  </si>
  <si>
    <t>らら薬局</t>
  </si>
  <si>
    <t>ウエルシアプラス薬局小倉貫店</t>
  </si>
  <si>
    <t>たかはし薬局</t>
  </si>
  <si>
    <t>北九州市若松区本町三丁目６番２５号</t>
  </si>
  <si>
    <t>大賀薬局　萩原店</t>
  </si>
  <si>
    <t>コスモス調剤薬局　陣原駅店</t>
  </si>
  <si>
    <t>新生堂薬局　永犬丸店</t>
  </si>
  <si>
    <t>にこさく訪問看護ステーション</t>
  </si>
  <si>
    <t>北九州市小倉南区志井六丁目2番7号</t>
  </si>
  <si>
    <t>訪問看護ステーションCople’</t>
  </si>
  <si>
    <t>北九州市若松区浜町二丁目７番６号</t>
  </si>
  <si>
    <t>ソフィアメディ訪問看護ステーション　八幡東</t>
  </si>
  <si>
    <t>北九州市八幡東区枝光三丁目１３番１１号</t>
  </si>
  <si>
    <t>ウィーブ訪問看護ステーション</t>
  </si>
  <si>
    <t>北九州市八幡西区鷹の巣三丁目８番２９号</t>
  </si>
  <si>
    <t>訪問看護ステーション　ぷれあ</t>
  </si>
  <si>
    <t>北九州市八幡西区則松一丁目3番11号プラゾオリジンA102号室</t>
  </si>
  <si>
    <t>訪問看護ステーション　ひよこ</t>
  </si>
  <si>
    <t>訪問看護サンライフ</t>
  </si>
  <si>
    <t>北九州市戸畑区小芝一丁目２番１３号</t>
  </si>
  <si>
    <t>よつば北九州訪問看護ステーション</t>
  </si>
  <si>
    <t>訪問看護ステーション　はな　戸畑</t>
  </si>
  <si>
    <t>きたふく訪問看護ステーション</t>
  </si>
  <si>
    <t>北九州市小倉北区馬借一丁目３番２１号きたふくビル５階</t>
  </si>
  <si>
    <t>恵友会訪問看護ステーション</t>
  </si>
  <si>
    <t>訪問看護　２ｍｕｇｉ～紬～</t>
  </si>
  <si>
    <t>訪問看護ステーション　Fam Bear</t>
  </si>
  <si>
    <t>北九州市小倉北区砂津三丁目４番４号ウイングス砂津８０２号室</t>
  </si>
  <si>
    <t>訪問看護ステーションＣｏｈａｒｕ小倉</t>
  </si>
  <si>
    <t>訪問看護みつば</t>
  </si>
  <si>
    <t>訪問看護ステーションＭＯＲＥＰＬＵＳ</t>
  </si>
  <si>
    <t>スリーハート訪問看護ステーション</t>
  </si>
  <si>
    <t>北九州市八幡西区幸神二丁目３番１６号</t>
  </si>
  <si>
    <t>訪問看護ステーション　タック幸神</t>
  </si>
  <si>
    <t>北九州市門司区大字畑２１２６番３号</t>
  </si>
  <si>
    <t>北九州市門司区柳町一丁目１番２３号</t>
  </si>
  <si>
    <t>柳町調剤薬局</t>
  </si>
  <si>
    <t>レトロ薬局　真鶴店</t>
  </si>
  <si>
    <t>大信薬局　ひびきの店</t>
  </si>
  <si>
    <t>日ノ峯薬局</t>
  </si>
  <si>
    <t>北九州市八幡西区陣原一丁目２番１４号</t>
  </si>
  <si>
    <t>陣原ココフル薬局</t>
  </si>
  <si>
    <t>吉村調剤薬局</t>
  </si>
  <si>
    <t>北九州市戸畑区福柳木一丁目３番５号</t>
  </si>
  <si>
    <t>畑薬局　福柳木店</t>
  </si>
  <si>
    <t>松本眼科クリニック</t>
  </si>
  <si>
    <t>北九州市門司区東馬寄１番２６号</t>
  </si>
  <si>
    <t>北九州市小倉北区鍛治町二丁目２番２２号</t>
  </si>
  <si>
    <t>荒木眼科医院</t>
  </si>
  <si>
    <t>ひびきの杜内科クリニック</t>
  </si>
  <si>
    <t>医療法人　かじわらクリニック</t>
  </si>
  <si>
    <t>ＣＬＣひかり緩和ケアクリニック</t>
  </si>
  <si>
    <t>北九州市八幡西区陣原三丁目２４番８号</t>
  </si>
  <si>
    <t>ひらのあきかずクリニック</t>
  </si>
  <si>
    <t>北九州市八幡西区陣原一丁目２番１１号</t>
  </si>
  <si>
    <t>医療法人しょうわ会　フェリシア福岡病院</t>
  </si>
  <si>
    <t>小倉はら耳鼻咽喉科</t>
  </si>
  <si>
    <t>三村眼科医院</t>
  </si>
  <si>
    <t>医療法人　もりた医院</t>
  </si>
  <si>
    <t>北九州市小倉北区中井一丁目１５番３号</t>
  </si>
  <si>
    <t>医療法人　田中内科クリニック</t>
  </si>
  <si>
    <t>北九州市小倉北区中井二丁目１４番６号</t>
  </si>
  <si>
    <t>はまのうえ眼科医院</t>
  </si>
  <si>
    <t>北九州市小倉北区中井二丁目１４番６号２F</t>
  </si>
  <si>
    <t>医療法人　もりもと整形リハビリクリニック</t>
  </si>
  <si>
    <t>北九州市小倉北区中井二丁目４番１０号</t>
  </si>
  <si>
    <t>白神クリニック</t>
  </si>
  <si>
    <t>北九州市小倉北区中井二丁目４番９号</t>
  </si>
  <si>
    <t>医療法人　前川リウマチ科整形外科クリニック</t>
  </si>
  <si>
    <t>北九州市小倉北区中井四丁目５番２号</t>
  </si>
  <si>
    <t>小倉中井病院</t>
  </si>
  <si>
    <t>北九州市小倉北区中井五丁目１１番８号</t>
  </si>
  <si>
    <t>こくらリウマチ科・内科クリニック</t>
  </si>
  <si>
    <t>医療法人はしもと歯科クリニック</t>
  </si>
  <si>
    <t>あまのクリニック</t>
  </si>
  <si>
    <t>社会医療法人北九州病院　北九州総合病院</t>
  </si>
  <si>
    <t>北九州市小倉北区東城野町１番１号</t>
  </si>
  <si>
    <t>ますち内科クリニック</t>
  </si>
  <si>
    <t>北九州市小倉北区南丘一丁目２２番１１号</t>
  </si>
  <si>
    <t>医療法人　都栄会　みどりヶ丘クリニック</t>
  </si>
  <si>
    <t>米良医院</t>
  </si>
  <si>
    <t>北九州市小倉北区日明二丁目２番１号</t>
  </si>
  <si>
    <t>しおもりクリニック</t>
  </si>
  <si>
    <t>北九州市小倉北区日明二丁目９番３号</t>
  </si>
  <si>
    <t>医療法人日明会　日明病院</t>
  </si>
  <si>
    <t>北九州市小倉北区日明三丁目３番３２号</t>
  </si>
  <si>
    <t>小林外科医院</t>
  </si>
  <si>
    <t>北九州市小倉北区日明四丁目６番２８号</t>
  </si>
  <si>
    <t>医療法人　貞元内科医院</t>
  </si>
  <si>
    <t>北九州市小倉北区馬借一丁目１０番８号</t>
  </si>
  <si>
    <t>北九州市立夜間・休日急患センター</t>
  </si>
  <si>
    <t>北九州市小倉北区馬借一丁目７番１号</t>
  </si>
  <si>
    <t>北九州市立医療センター</t>
  </si>
  <si>
    <t>北九州市小倉北区馬借二丁目１番１号</t>
  </si>
  <si>
    <t>馬借内科クリニック</t>
  </si>
  <si>
    <t>北九州市小倉北区馬借二丁目２番１０号２Ｆ</t>
  </si>
  <si>
    <t>医療法人　かわい泌尿器科クリニック</t>
  </si>
  <si>
    <t>北九州市小倉北区馬借三丁目３番３４号</t>
  </si>
  <si>
    <t>医療法人　よしだ小児科医院</t>
  </si>
  <si>
    <t>北九州市小倉北区馬借三丁目３番３６号</t>
  </si>
  <si>
    <t>萩崎クリニック</t>
  </si>
  <si>
    <t>北九州市小倉北区萩崎町１番４１号</t>
  </si>
  <si>
    <t>しらにた整形外科クリニック</t>
  </si>
  <si>
    <t>北九州市小倉北区白銀一丁目６番１３号</t>
  </si>
  <si>
    <t>医療法人　山形内科医院</t>
  </si>
  <si>
    <t>北九州市小倉北区白銀二丁目３番２７号</t>
  </si>
  <si>
    <t>秋吉内科・小児科医院</t>
  </si>
  <si>
    <t>北九州市小倉北区米町一丁目５番１０号</t>
  </si>
  <si>
    <t>こくらアレルギークリニック</t>
  </si>
  <si>
    <t>北九州市小倉北区米町二丁目２番１号新小倉ビル２Ｆ</t>
  </si>
  <si>
    <t>医療法人　中村正　内科循環器科クリニック</t>
  </si>
  <si>
    <t>北九州市小倉北区片野一丁目１６番２１号</t>
  </si>
  <si>
    <t>医療法人　中川クリニック</t>
  </si>
  <si>
    <t>北九州市小倉北区片野一丁目１番５７号</t>
  </si>
  <si>
    <t>さだもと胃腸内科クリニック</t>
  </si>
  <si>
    <t>北九州市小倉北区片野三丁目２番２号</t>
  </si>
  <si>
    <t>医療法人　はでやま眼科クリニック</t>
  </si>
  <si>
    <t>北九州市小倉北区片野四丁目３番１４号</t>
  </si>
  <si>
    <t>医療法人社団響会　前田病院</t>
  </si>
  <si>
    <t>北九州市小倉北区片野新町一丁目１番２３号</t>
  </si>
  <si>
    <t>医療法人美姫星　まこと脳神経外科クリニック</t>
  </si>
  <si>
    <t>北九州市小倉北区片野新町二丁目１４番１０号</t>
  </si>
  <si>
    <t>川田眼科医院</t>
  </si>
  <si>
    <t>松村内科医院</t>
  </si>
  <si>
    <t>北九州市小倉北区片野二丁目１番１４号</t>
  </si>
  <si>
    <t>医療法人　柏木内科医院</t>
  </si>
  <si>
    <t>北九州市小倉北区片野二丁目２１番１０号</t>
  </si>
  <si>
    <t>たまき腎クリニック</t>
  </si>
  <si>
    <t>社会福祉法人　小倉新栄会　新栄会病院</t>
  </si>
  <si>
    <t>北九州市小倉北区弁天町１２番１１号</t>
  </si>
  <si>
    <t>新栄会病院介護医療院</t>
  </si>
  <si>
    <t>医療法人　森林クリニック</t>
  </si>
  <si>
    <t>北九州市小倉北区霧ケ丘二丁目９番３３号</t>
  </si>
  <si>
    <t>霧ヶ丘つだ病院</t>
  </si>
  <si>
    <t>医療法人　白石胃腸科内科医院</t>
  </si>
  <si>
    <t>北九州市小倉北区木町三丁目１０番１６号</t>
  </si>
  <si>
    <t>ふじたに整形外科クリニック</t>
  </si>
  <si>
    <t>医療法人　浦田診療所</t>
  </si>
  <si>
    <t>北九州市小倉北区木町四丁目３番２０号</t>
  </si>
  <si>
    <t>はた医院</t>
  </si>
  <si>
    <t>北九州市小倉南区守恒町本町三丁目２番１５号</t>
  </si>
  <si>
    <t>医療法人　良永医院</t>
  </si>
  <si>
    <t>医療法人　末吉脳神経外科医院</t>
  </si>
  <si>
    <t>仁歯科はるのまち</t>
  </si>
  <si>
    <t>北九州市八幡西区黒崎三丁目４番５号</t>
  </si>
  <si>
    <t>ＣｉｅＲ Ｃｌｉｎｉｃ Ｋｕｒｏｓａｋｉ</t>
  </si>
  <si>
    <t>医療法人　奥内科クリニック</t>
  </si>
  <si>
    <t>ゆかりアイクリニック</t>
  </si>
  <si>
    <t>医療法人恵友会　折尾クリニック</t>
  </si>
  <si>
    <t>北九州市八幡西区折尾一丁目１番８号</t>
  </si>
  <si>
    <t>医療法人　古村クリニック</t>
  </si>
  <si>
    <t>北九州市八幡西区千代ケ崎二丁目２番９号</t>
  </si>
  <si>
    <t>医療法人　透真会　医生ケ丘眼科</t>
  </si>
  <si>
    <t>北九州市八幡西区千代ケ崎二丁目１番１４号</t>
  </si>
  <si>
    <t>医療法人　脇園耳鼻咽喉科医院</t>
  </si>
  <si>
    <t>北九州市八幡西区千代ケ崎三丁目７番４号</t>
  </si>
  <si>
    <t>医療法人　はまだ皮ふ科医院</t>
  </si>
  <si>
    <t>北九州市八幡西区千代ケ崎三丁目１番１２号</t>
  </si>
  <si>
    <t>二階堂内科呼吸器科クリニック</t>
  </si>
  <si>
    <t>北九州市八幡西区千代ケ崎三丁目１３番３６号</t>
  </si>
  <si>
    <t>医療法人　片山整形外科医院</t>
  </si>
  <si>
    <t>北九州市八幡西区千代ケ崎三丁目１３番２４号</t>
  </si>
  <si>
    <t>医療法人　阿部外科胃腸科医院</t>
  </si>
  <si>
    <t>北九州市八幡西区千代ケ崎三丁目１３番１７号</t>
  </si>
  <si>
    <t>たしろ歯科医院</t>
  </si>
  <si>
    <t>北九州市八幡西区浅川一丁目２０番１７号</t>
  </si>
  <si>
    <t>さかもと歯科クリニック</t>
  </si>
  <si>
    <t>北九州市八幡西区千代三丁目１番７号</t>
  </si>
  <si>
    <t>はしぐち整形外科医院</t>
  </si>
  <si>
    <t>北九州市八幡西区千代一丁目７番１号</t>
  </si>
  <si>
    <t>いばやし歯科医院</t>
  </si>
  <si>
    <t>北九州市八幡西区浅川二丁目１５番２０号</t>
  </si>
  <si>
    <t>医療法人　後藤外科胃腸科医院</t>
  </si>
  <si>
    <t>北九州市八幡西区浅川台一丁目１番２２号</t>
  </si>
  <si>
    <t>医療法人　長友内科・循環器内科クリニック</t>
  </si>
  <si>
    <t>北九州市八幡西区浅川学園台二丁目１１番１３号</t>
  </si>
  <si>
    <t>浅川学園台在宅クリニック</t>
  </si>
  <si>
    <t>北九州市八幡西区浅川学園台四丁目１番７号</t>
  </si>
  <si>
    <t>医療法人　いわさき小児科内科医院</t>
  </si>
  <si>
    <t>北九州市八幡西区浅川学園台三丁目１０番８号</t>
  </si>
  <si>
    <t>医療法人　前川整形外科医院</t>
  </si>
  <si>
    <t>北九州市八幡西区浅川学園台三丁目１０番５号</t>
  </si>
  <si>
    <t>あおぞら歯科</t>
  </si>
  <si>
    <t>多田はなよ眼科医院</t>
  </si>
  <si>
    <t>北九州市八幡西区相生町６番３１号</t>
  </si>
  <si>
    <t>医療法人　河村内科医院</t>
  </si>
  <si>
    <t>北九州市八幡西区相生町５番１５号</t>
  </si>
  <si>
    <t>スターデンタルクリニック</t>
  </si>
  <si>
    <t>北九州市八幡西区浅川日の峯一丁目２２番２３号</t>
  </si>
  <si>
    <t>医療法人　永樹会　松野歯科医院</t>
  </si>
  <si>
    <t>北九州市八幡西区浅川日の峯一丁目２２番２２号</t>
  </si>
  <si>
    <t>医療法人　いさやま整形外科医院</t>
  </si>
  <si>
    <t>医療法人しらいし会　アールリハビリクリニック</t>
  </si>
  <si>
    <t>北九州市八幡西区則松七丁目２０番７号</t>
  </si>
  <si>
    <t>医療法人　永犬丸野見山皮膚科医院</t>
  </si>
  <si>
    <t>医療法人　耳鼻咽喉科よしだクリニック</t>
  </si>
  <si>
    <t>北九州市八幡西区竹末二丁目１番２８号</t>
  </si>
  <si>
    <t>医療法人広福会　ひろた消化器科・内科クリニック</t>
  </si>
  <si>
    <t>北九州市八幡西区鷹の巣二丁目７番２７号</t>
  </si>
  <si>
    <t>医療法人　山本内科クリニック</t>
  </si>
  <si>
    <t>北九州市八幡西区鷹の巣二丁目５番３号</t>
  </si>
  <si>
    <t>医療法人　合屋医院</t>
  </si>
  <si>
    <t>北九州市八幡西区鷹の巣一丁目６番１４号</t>
  </si>
  <si>
    <t>はぐむのあかりクリニック</t>
  </si>
  <si>
    <t>医療法人　おのＫクリニック</t>
  </si>
  <si>
    <t>王クリニック</t>
  </si>
  <si>
    <t>北九州市八幡西区鷹の巣一丁目１６番１号</t>
  </si>
  <si>
    <t>尾上歯科医院</t>
  </si>
  <si>
    <t>大平メディカルケア病院</t>
  </si>
  <si>
    <t>北九州市八幡西区大字野面１８９３番地</t>
  </si>
  <si>
    <t>医療法人　こがねまるクリニック</t>
  </si>
  <si>
    <t>北九州市八幡西区大字則松２７５番地</t>
  </si>
  <si>
    <t>福岡県済生会八幡総合病院</t>
  </si>
  <si>
    <t>北九州市八幡西区大字則松１０４番地１</t>
  </si>
  <si>
    <t>丘ノ規病院</t>
  </si>
  <si>
    <t>北九州市八幡西区大浦一丁目６番２０号</t>
  </si>
  <si>
    <t>医療法人　野田消化器科内科クリニック</t>
  </si>
  <si>
    <t>北九州市八幡西区大浦一丁目１番３５号</t>
  </si>
  <si>
    <t>医療法人　中野胃腸クリニック</t>
  </si>
  <si>
    <t>北九州市八幡西区東曲里町７番２８号</t>
  </si>
  <si>
    <t>望月胃腸クリニック</t>
  </si>
  <si>
    <t>北九州市八幡西区鉄竜一丁目３番３号</t>
  </si>
  <si>
    <t>ふじもと内科クリニック</t>
  </si>
  <si>
    <t>北九州市八幡西区鉄竜一丁目３番２号</t>
  </si>
  <si>
    <t>髙砂脳神経外科クリニック</t>
  </si>
  <si>
    <t>北九州市八幡西区鉄王二丁目２０番１号</t>
  </si>
  <si>
    <t>医療法人財団はまゆう会　新王子病院</t>
  </si>
  <si>
    <t>北九州市八幡西区長崎町１０番２号</t>
  </si>
  <si>
    <t>医療法人　博栄会　うえの歯科クリニック</t>
  </si>
  <si>
    <t>北九州市八幡西区町上津役東一丁目７番３８号</t>
  </si>
  <si>
    <t>健和会町上津役診療所</t>
  </si>
  <si>
    <t>医療法人　しゅう眼科医院</t>
  </si>
  <si>
    <t>北九州市八幡西区筒井町１５番２号</t>
  </si>
  <si>
    <t>医療法人さんか八幡西クリニック</t>
  </si>
  <si>
    <t>北九州市八幡西区八枝一丁目７番３号</t>
  </si>
  <si>
    <t>しゅくり整形外科クリニック</t>
  </si>
  <si>
    <t>北九州市八幡西区八枝一丁目７番２０号</t>
  </si>
  <si>
    <t>東筑病院</t>
  </si>
  <si>
    <t>北九州市八幡西区萩原二丁目１１番２９号</t>
  </si>
  <si>
    <t>医療法人杏愛会　萩原歯科医院</t>
  </si>
  <si>
    <t>北九州市八幡西区萩原一丁目１０番１号</t>
  </si>
  <si>
    <t>医療法人社団　誠心会　萩原中央病院</t>
  </si>
  <si>
    <t>北九州市八幡西区馬場山緑９番７号</t>
  </si>
  <si>
    <t>医療法人こがねまるクリニック訪問診療所</t>
  </si>
  <si>
    <t>北九州市八幡西区馬場山緑１番６号</t>
  </si>
  <si>
    <t>医療法人　石橋医院</t>
  </si>
  <si>
    <t>北九州市八幡西区馬場山東一丁目３番２２号</t>
  </si>
  <si>
    <t>浦部内科・放射線科医院</t>
  </si>
  <si>
    <t>北九州市八幡西区楠木二丁目１７番１１号</t>
  </si>
  <si>
    <t>医療法人　よしの胃腸内科クリニック</t>
  </si>
  <si>
    <t>北九州市八幡西区楠橋上方二丁目１番１０号</t>
  </si>
  <si>
    <t>医療法人　西村医院</t>
  </si>
  <si>
    <t>北九州市八幡西区楠橋下方二丁目１番１号</t>
  </si>
  <si>
    <t>田代医院</t>
  </si>
  <si>
    <t>北九州市八幡西区筒井町５番２９号</t>
  </si>
  <si>
    <t>医療法人社団　黒崎整形外科病院</t>
  </si>
  <si>
    <t>北九州市八幡西区八枝三丁目９番１７号</t>
  </si>
  <si>
    <t>医療法人　西村泌尿器科</t>
  </si>
  <si>
    <t>北九州市八幡西区八枝三丁目１２番３号</t>
  </si>
  <si>
    <t>医療法人　永犬丸むらかみ内科クリニック</t>
  </si>
  <si>
    <t>北九州市八幡西区八枝三丁目１２番２号</t>
  </si>
  <si>
    <t>医療法人　さとう耳鼻咽喉科医院</t>
  </si>
  <si>
    <t>北九州市八幡西区八枝三丁目１１番７号</t>
  </si>
  <si>
    <t>信幸会　かわのクリニック</t>
  </si>
  <si>
    <t>北九州市八幡西区八枝五丁目４番１１号メディカルタウン永犬丸２階</t>
  </si>
  <si>
    <t>北九州整形外科・手の外科クリニック</t>
  </si>
  <si>
    <t>北九州市八幡西区八枝五丁目４番１１号</t>
  </si>
  <si>
    <t>さくらい呼吸器内科。</t>
  </si>
  <si>
    <t>北九州市八幡西区里中三丁目１２番１２号</t>
  </si>
  <si>
    <t>医療法人社団翠会　八幡厚生病院</t>
  </si>
  <si>
    <t>北九州市八幡西区友田二丁目４番１号</t>
  </si>
  <si>
    <t>本城外科整形外科医院</t>
  </si>
  <si>
    <t>北九州市八幡西区木屋瀬東二丁目２番１５号</t>
  </si>
  <si>
    <t>とよた歯科医院</t>
  </si>
  <si>
    <t>北九州市八幡西区木屋瀬東一丁目８番１号</t>
  </si>
  <si>
    <t>医療法人　西田医院</t>
  </si>
  <si>
    <t>北九州市八幡西区木屋瀬東一丁目５番１７号</t>
  </si>
  <si>
    <t>こやのせ眼科クリニック</t>
  </si>
  <si>
    <t>北九州市八幡西区木屋瀬東一丁目１０番１８号</t>
  </si>
  <si>
    <t>医療法人つのだ内科循環器科クリニック</t>
  </si>
  <si>
    <t>北九州市八幡西区木屋瀬三丁目１６番１５号</t>
  </si>
  <si>
    <t>医療法人　数住医院</t>
  </si>
  <si>
    <t>北九州市八幡西区木屋瀬一丁目２４番１６号</t>
  </si>
  <si>
    <t>医療法人　榊原クリニック</t>
  </si>
  <si>
    <t>北九州市八幡西区木屋瀬一丁目２０番１２号</t>
  </si>
  <si>
    <t>医療法人　富松歯科医院</t>
  </si>
  <si>
    <t>北九州市八幡西区木屋瀬一丁目１２番２３号</t>
  </si>
  <si>
    <t>医療法人慈恵睦会　八幡慈恵病院</t>
  </si>
  <si>
    <t>北九州市八幡西区本城東一丁目１４番１４号</t>
  </si>
  <si>
    <t>ごしまクリニック</t>
  </si>
  <si>
    <t>北九州市八幡西区本城東一丁目１０番１３号</t>
  </si>
  <si>
    <t>医療法人　ながい内科・循環器内科クリニック</t>
  </si>
  <si>
    <t>北九州市八幡西区本城学研台三丁目１０番１５号</t>
  </si>
  <si>
    <t>きたがわ脳神経外科</t>
  </si>
  <si>
    <t>北九州市八幡西区本城一丁目２２番６号</t>
  </si>
  <si>
    <t>ファミリーヘルスクリニック北九州</t>
  </si>
  <si>
    <t>北九州市八幡西区本城一丁目１９番２４号</t>
  </si>
  <si>
    <t>たちわな歯科医院</t>
  </si>
  <si>
    <t>北九州市八幡西区北鷹見町16番8号</t>
  </si>
  <si>
    <t>医療法人　白??医院</t>
  </si>
  <si>
    <t>北九州市八幡西区北鷹見町13番18号えきマチ１丁目折尾</t>
  </si>
  <si>
    <t>医療法人MGR　ひいらぎこころクリニック折尾院</t>
  </si>
  <si>
    <t>北九州市八幡西区別当町２６番２９号</t>
  </si>
  <si>
    <t>きむら小児科</t>
  </si>
  <si>
    <t>さばない整形外科</t>
  </si>
  <si>
    <t>北九州市八幡西区八千代町１３番１０号</t>
  </si>
  <si>
    <t>わだ歯科医院</t>
  </si>
  <si>
    <t>耳鼻咽喉科たかじょうクリニック</t>
  </si>
  <si>
    <t>ウエルシアプラス薬局門司東町店</t>
  </si>
  <si>
    <t>北九州市門司区下二十町８番７号</t>
  </si>
  <si>
    <t>仙敷薬局</t>
  </si>
  <si>
    <t>北九州市小倉北区吉野町９番２９号１Ｆ</t>
  </si>
  <si>
    <t>とおやま薬局　魚町店</t>
  </si>
  <si>
    <t>北九州市小倉北区篠崎二丁目４５番１０号　１０３号</t>
  </si>
  <si>
    <t>大信薬局　小倉駅北口店</t>
  </si>
  <si>
    <t>たまち薬局</t>
  </si>
  <si>
    <t>北九州市小倉北区田町６番２９号</t>
  </si>
  <si>
    <t>さわやか薬局</t>
  </si>
  <si>
    <t>てらす薬局</t>
  </si>
  <si>
    <t>大信薬局　徳力店</t>
  </si>
  <si>
    <t>徳力団地薬局</t>
  </si>
  <si>
    <t>くらら薬局</t>
  </si>
  <si>
    <t>サンキュードラッグ北九州西調剤支援センター薬局</t>
  </si>
  <si>
    <t>北九州市八幡東区西本町二丁目２番１号</t>
  </si>
  <si>
    <t>北九州市八幡西区上の原四丁目２０番２８号</t>
  </si>
  <si>
    <t>なかよし薬局</t>
  </si>
  <si>
    <t>北九州市八幡西区木屋瀬東一丁目６番１５号　１０１号</t>
  </si>
  <si>
    <t>北九州市門司区大字畑１２０７番地</t>
  </si>
  <si>
    <t>セントケア訪問看護ステーション北九州</t>
  </si>
  <si>
    <t>北九州市小倉北区上富野五丁目７番６号</t>
  </si>
  <si>
    <t>ぐり～ん訪問看護ステーション小倉</t>
  </si>
  <si>
    <t>ほほえみ訪問看護ステーション</t>
  </si>
  <si>
    <t>北九州市八幡西区永犬丸南町二丁目２番４１号</t>
  </si>
  <si>
    <t>訪問看護ステーション　こがねむし</t>
  </si>
  <si>
    <t>北九州市八幡西区馬場山緑９番１０号</t>
  </si>
  <si>
    <t>訪問看護ステーション　プーラビダ桜通り店</t>
  </si>
  <si>
    <t>アンブレラ訪問看護ステーション</t>
  </si>
  <si>
    <t>ぽかぽか訪問看護ステーション</t>
  </si>
  <si>
    <t>訪問看護ステーションきさく　小倉南</t>
  </si>
  <si>
    <t>訪問看護ステーションｔｒｕｅ</t>
  </si>
  <si>
    <t>訪問看護ステーション　だから　安心</t>
  </si>
  <si>
    <t>コード</t>
    <phoneticPr fontId="18"/>
  </si>
  <si>
    <t>北九州市若松区白山一丁目７番８号</t>
  </si>
  <si>
    <t>訪問看護ステーション　リアライズ</t>
  </si>
  <si>
    <t>医療法人寿芳会訪問看護ステーション</t>
  </si>
  <si>
    <t>北九州市八幡東区枝光三丁目１番５号</t>
  </si>
  <si>
    <t>訪問看護ステーション　ゆうあい</t>
  </si>
  <si>
    <t>北九州市八幡西区竹末二丁目３番２０号Ｂ　ＲＥＧＩＳ　１０１号室</t>
  </si>
  <si>
    <t>訪問看護ステーション　コルディアーレ北九州</t>
  </si>
  <si>
    <t>北九州市八幡西区割子川二丁目４番１０号</t>
  </si>
  <si>
    <t>タカラ訪問看護ステーション</t>
  </si>
  <si>
    <t>株式会社　別院通り薬局</t>
  </si>
  <si>
    <t>スマイル薬局清水店</t>
  </si>
  <si>
    <t>北九州市小倉北区清水三丁目２番２２号</t>
  </si>
  <si>
    <t>黒原調剤薬局</t>
  </si>
  <si>
    <t>北九州市小倉北区黒原三丁目１５番１号</t>
  </si>
  <si>
    <t>はるひな薬局</t>
  </si>
  <si>
    <t>北九州市小倉北区下富野一丁目１０番１９号</t>
  </si>
  <si>
    <t>志徳調剤薬局</t>
  </si>
  <si>
    <t>曽根ココフル薬局</t>
  </si>
  <si>
    <t>北九州市小倉南区東貫二丁目１番２２号</t>
  </si>
  <si>
    <t>北九州市八幡西区藤原一丁目２番５号</t>
  </si>
  <si>
    <t>ガイア薬局</t>
  </si>
  <si>
    <t>タカラ薬局引野</t>
  </si>
  <si>
    <t>くらもと内科医院</t>
  </si>
  <si>
    <t>北九州市門司区大里戸ノ上二丁目３番２５号</t>
  </si>
  <si>
    <t>40B0400026</t>
  </si>
  <si>
    <t>北九州市小倉南区沼南町二丁目１４番２号</t>
  </si>
  <si>
    <t>おの栄三クリニック</t>
  </si>
  <si>
    <t>笠井歯科クリニック</t>
  </si>
  <si>
    <t>北九州市小倉南区田原新町一丁目２番３号</t>
  </si>
  <si>
    <t>40B9990001</t>
  </si>
  <si>
    <t>むかいぼう歯科</t>
  </si>
  <si>
    <t>北九州市若松区高須北三丁目１番６号</t>
  </si>
  <si>
    <t>正木クリニック</t>
  </si>
  <si>
    <t>ゆうかデンタルクリニック</t>
  </si>
  <si>
    <t>北九州市八幡東区枝光二丁目７番１０号</t>
  </si>
  <si>
    <t>40B0600013</t>
  </si>
  <si>
    <t>古川眼科医院</t>
  </si>
  <si>
    <t>ひびきの皮ふ科</t>
  </si>
  <si>
    <t>北九州市八幡西区割子川一丁目２番２５号</t>
  </si>
  <si>
    <t>ことのはコラボレーションクリニック</t>
  </si>
  <si>
    <t>医療法人　わたなべ整形外科クリニック</t>
  </si>
  <si>
    <t>池田医院</t>
  </si>
  <si>
    <t>北九州市門司区東門司二丁目９番１３号</t>
  </si>
  <si>
    <t>ふじとう眼科医院</t>
  </si>
  <si>
    <t>北九州市門司区栄町７番２０号</t>
  </si>
  <si>
    <t>平沼整形外科クリニック</t>
  </si>
  <si>
    <t>北九州市門司区柳町一丁目１０番１８号</t>
  </si>
  <si>
    <t>竹内リウマチ整形外科クリニック</t>
  </si>
  <si>
    <t>北九州市門司区大里新町２番１０号</t>
  </si>
  <si>
    <t>医療法人　眞秋会　あきたけ医院</t>
  </si>
  <si>
    <t>医療法人碧水会　門司田野浦病院</t>
  </si>
  <si>
    <t>北九州市門司区大字田野浦１０１８の１</t>
  </si>
  <si>
    <t>きむら内科クリニック</t>
  </si>
  <si>
    <t>北九州市門司区高田一丁目７番１号</t>
  </si>
  <si>
    <t>医療法人　五秀会　末永産婦人科・麻酔科医院</t>
  </si>
  <si>
    <t>北九州市門司区港町６番１５号</t>
  </si>
  <si>
    <t>医療法人まつもと整形外科</t>
  </si>
  <si>
    <t>北九州市門司区柳原町３番１５号</t>
  </si>
  <si>
    <t>指定医療機関名簿（医科歯科）　【令和８年２月１日時点】</t>
    <rPh sb="0" eb="2">
      <t>シテイ</t>
    </rPh>
    <rPh sb="2" eb="4">
      <t>イリョウ</t>
    </rPh>
    <rPh sb="4" eb="6">
      <t>キカン</t>
    </rPh>
    <rPh sb="6" eb="8">
      <t>メイボ</t>
    </rPh>
    <rPh sb="9" eb="11">
      <t>イカ</t>
    </rPh>
    <rPh sb="11" eb="13">
      <t>シカ</t>
    </rPh>
    <rPh sb="16" eb="18">
      <t>レイワ</t>
    </rPh>
    <rPh sb="19" eb="20">
      <t>ネン</t>
    </rPh>
    <rPh sb="21" eb="22">
      <t>ガツ</t>
    </rPh>
    <rPh sb="23" eb="24">
      <t>ニチ</t>
    </rPh>
    <rPh sb="24" eb="26">
      <t>ジテン</t>
    </rPh>
    <phoneticPr fontId="18"/>
  </si>
  <si>
    <t>医療法人　やまさき内科医院</t>
  </si>
  <si>
    <t>北九州市小倉北区黒原三丁目２番３２号</t>
  </si>
  <si>
    <t>医療法人　岩田整形外科医院</t>
  </si>
  <si>
    <t>北九州市小倉北区熊本四丁目３番２９号</t>
  </si>
  <si>
    <t>水之江クリニック</t>
  </si>
  <si>
    <t>北九州市小倉北区井堀三丁目２４番８号</t>
  </si>
  <si>
    <t>阪東医院</t>
  </si>
  <si>
    <t>北九州市小倉北区鍛冶町一丁目５番１０号</t>
  </si>
  <si>
    <t>北九州市小倉北区三萩野二丁目２番７号</t>
  </si>
  <si>
    <t>西田クリニック</t>
  </si>
  <si>
    <t>北九州市小倉北区田町１２番１９号</t>
  </si>
  <si>
    <t>井形クリニック</t>
  </si>
  <si>
    <t>医療法人耳鼻咽喉科　三保木医院</t>
  </si>
  <si>
    <t>北九州市小倉北区重住三丁目２番１６号</t>
  </si>
  <si>
    <t>肱岡整形外科医院</t>
  </si>
  <si>
    <t>北九州市小倉北区片野新町三丁目１番１号メディプラ城野２０５号</t>
  </si>
  <si>
    <t>きはら内科クリニック糖尿病内科</t>
  </si>
  <si>
    <t>北九州市小倉北区片野新町三丁目１番１号メディプラ城野２０１</t>
  </si>
  <si>
    <t>医療法人　眼科鍋島医院</t>
  </si>
  <si>
    <t>医療法人　徳力団地診療所</t>
  </si>
  <si>
    <t>北九州市小倉南区徳力団地２番１０号</t>
  </si>
  <si>
    <t>つるどめ乳腺・大腸・肛門クリニック</t>
  </si>
  <si>
    <t>北九州市小倉南区葛原東三丁目２番７号</t>
  </si>
  <si>
    <t>医療法人　よしひろ内科クリニック</t>
  </si>
  <si>
    <t>北九州市八幡東区中央二丁目７番１９号</t>
  </si>
  <si>
    <t>医療法人　とどろきクリニック</t>
  </si>
  <si>
    <t>北九州市八幡東区槻田二丁目２番１３号</t>
  </si>
  <si>
    <t>峯崎内科クリニック</t>
  </si>
  <si>
    <t>かしお歯科医院</t>
  </si>
  <si>
    <t>北九州市門司区春日町２１番２７号</t>
  </si>
  <si>
    <t>医療法人　川端歯科医院</t>
  </si>
  <si>
    <t>北九州市門司区羽山一丁目２番１６号</t>
  </si>
  <si>
    <t>医療法人　恵祐会　新小文字歯科クリニック</t>
  </si>
  <si>
    <t>北九州市門司区大里新町３番８号</t>
  </si>
  <si>
    <t>加納歯科医院</t>
  </si>
  <si>
    <t>北九州市小倉北区中津口一丁目５番１２号</t>
  </si>
  <si>
    <t>大田歯科医院</t>
  </si>
  <si>
    <t>北九州市小倉北区黄金一丁目９番７号</t>
  </si>
  <si>
    <t>たけなか歯科医院</t>
  </si>
  <si>
    <t>北九州市小倉北区緑ヶ丘三丁目１番１７号</t>
  </si>
  <si>
    <t>谷口歯科医院</t>
  </si>
  <si>
    <t>北九州市小倉北区須賀町６番１２号</t>
  </si>
  <si>
    <t>かつの歯科医院</t>
  </si>
  <si>
    <t>北九州市小倉北区原町二丁目５番２号</t>
  </si>
  <si>
    <t>高橋歯科医院</t>
  </si>
  <si>
    <t>北九州市小倉北区船場町５番２０号</t>
  </si>
  <si>
    <t>ナカノ歯科医院</t>
  </si>
  <si>
    <t>北九州市小倉北区魚町三丁目２番２０号畑中ビル３階</t>
  </si>
  <si>
    <t>宇佐歯科医院</t>
  </si>
  <si>
    <t>医療法人　中村歯科診療所</t>
  </si>
  <si>
    <t>北九州市小倉北区上富野二丁目６番６号</t>
  </si>
  <si>
    <t>医療法人ヤマヂ歯科・矯正歯科クリニック</t>
  </si>
  <si>
    <t>北九州市小倉北区中井五丁目４番２６号</t>
  </si>
  <si>
    <t>小倉ゆめ歯科おとな歯科こども歯科</t>
  </si>
  <si>
    <t>北九州市小倉北区足立三丁目３番２４号</t>
  </si>
  <si>
    <t>木畠歯科クリニック</t>
  </si>
  <si>
    <t>北九州市小倉南区下曽根新町７番１号</t>
  </si>
  <si>
    <t>小野友子歯科</t>
  </si>
  <si>
    <t>北九州市小倉南区山手二丁目１番１０号</t>
  </si>
  <si>
    <t>立花歯科クリニック</t>
  </si>
  <si>
    <t>北九州市小倉南区曽根北町４番１９号</t>
  </si>
  <si>
    <t>あべやま歯科クリニック</t>
  </si>
  <si>
    <t>北九州市小倉南区湯川一丁目９番７号</t>
  </si>
  <si>
    <t>医療法人泌尿器科皮膚科　上野医院</t>
  </si>
  <si>
    <t>北九州市八幡西区楠橋６５番２号</t>
  </si>
  <si>
    <t>ホームクリニック八幡</t>
  </si>
  <si>
    <t>北九州市八幡西区藤原一丁目２番７号</t>
  </si>
  <si>
    <t>前川整形外科スポーツクリニック</t>
  </si>
  <si>
    <t>北九州市八幡西区八枝四丁目３番８号</t>
  </si>
  <si>
    <t>医療法人　いしもと眼科</t>
  </si>
  <si>
    <t>北九州市八幡西区菅原町２番１３号</t>
  </si>
  <si>
    <t>ルナクリニック</t>
  </si>
  <si>
    <t>北九州市八幡西区永犬丸西町三丁目１６番１号</t>
  </si>
  <si>
    <t>黒崎整形外科・永犬丸クリニック</t>
  </si>
  <si>
    <t>北九州市八幡西区三ケ森四丁目５番５号</t>
  </si>
  <si>
    <t>西野歯科医院</t>
  </si>
  <si>
    <t>北九州市八幡西区下上津役三丁目５番１９号</t>
  </si>
  <si>
    <t>ひめだ歯科医院</t>
  </si>
  <si>
    <t>北九州市八幡西区大浦一丁目１４番１０号</t>
  </si>
  <si>
    <t>久保田歯科医院</t>
  </si>
  <si>
    <t>北九州市八幡西区本城東二丁目１番５号</t>
  </si>
  <si>
    <t>八幡歯科クリニック</t>
  </si>
  <si>
    <t>北九州市八幡西区下上津役四丁目２２番２０号</t>
  </si>
  <si>
    <t>医療法人　えぐち歯科・小児歯科医院</t>
  </si>
  <si>
    <t>北九州市戸畑区東鞘ケ谷町２番１９号</t>
  </si>
  <si>
    <t>せぐち泌尿器科皮ふ科クリニック</t>
  </si>
  <si>
    <t>北九州市戸畑区新池一丁目６番６号</t>
  </si>
  <si>
    <t>熊野眼科医院</t>
  </si>
  <si>
    <t>北九州市戸畑区中本町８番１１号</t>
  </si>
  <si>
    <t>北九州セントラル歯科　小児歯科　矯正歯科</t>
  </si>
  <si>
    <t>北九州市戸畑区中原西三丁目２番８号サンカレッジ仙水１Ｆ</t>
  </si>
  <si>
    <t>にわデンタルクリニック</t>
  </si>
  <si>
    <t>北九州市門司区大字田野浦１０１８番地１</t>
  </si>
  <si>
    <t>介護医療院　光寿荘</t>
  </si>
  <si>
    <t>40B0100030</t>
  </si>
  <si>
    <t>医療法人社団養寿園春日病院　介護医療院</t>
  </si>
  <si>
    <t>40B0100022</t>
  </si>
  <si>
    <t>鳥巣病院介護医療院</t>
  </si>
  <si>
    <t>40B0100014</t>
  </si>
  <si>
    <t>指定医療機関名簿（調剤薬局）　【令和８年２月１日時点】</t>
    <rPh sb="0" eb="2">
      <t>シテイ</t>
    </rPh>
    <rPh sb="2" eb="4">
      <t>イリョウ</t>
    </rPh>
    <rPh sb="4" eb="6">
      <t>キカン</t>
    </rPh>
    <rPh sb="6" eb="8">
      <t>メイボ</t>
    </rPh>
    <rPh sb="9" eb="11">
      <t>チョウザイ</t>
    </rPh>
    <rPh sb="11" eb="13">
      <t>ヤッキョク</t>
    </rPh>
    <rPh sb="16" eb="18">
      <t>レイワ</t>
    </rPh>
    <rPh sb="19" eb="20">
      <t>ネン</t>
    </rPh>
    <rPh sb="21" eb="22">
      <t>ガツ</t>
    </rPh>
    <rPh sb="23" eb="24">
      <t>ニチ</t>
    </rPh>
    <rPh sb="24" eb="26">
      <t>ジテン</t>
    </rPh>
    <phoneticPr fontId="18"/>
  </si>
  <si>
    <t>稲積調剤薬局</t>
  </si>
  <si>
    <t>北九州市門司区稲積一丁目３番２７号</t>
  </si>
  <si>
    <t>タカラ薬局　香春口</t>
  </si>
  <si>
    <t>北九州市小倉北区江南町２番２９号</t>
  </si>
  <si>
    <t>こくら調剤薬局　富野店</t>
  </si>
  <si>
    <t>北九州市小倉北区下富野三丁目１０番６号</t>
  </si>
  <si>
    <t>オーエス令和薬局</t>
  </si>
  <si>
    <t>北九州市小倉北区東城野町８番３１号</t>
  </si>
  <si>
    <t>片野薬局</t>
  </si>
  <si>
    <t>北九州市小倉北区片野新町一丁目９番１号</t>
  </si>
  <si>
    <t>篠崎薬局</t>
  </si>
  <si>
    <t>大信薬局　城野店</t>
  </si>
  <si>
    <t>北九州市小倉南区城野一丁目１５番４６号</t>
  </si>
  <si>
    <t>大信薬局　若園南店</t>
  </si>
  <si>
    <t>北九州市小倉南区若園四丁目１４番１４号</t>
  </si>
  <si>
    <t>大信薬局　湯川店</t>
  </si>
  <si>
    <t>北九州市小倉南区湯川一丁目１番１６号</t>
  </si>
  <si>
    <t>春ケ丘調剤薬局</t>
  </si>
  <si>
    <t>北九州市小倉南区若園一丁目１４番２７号</t>
  </si>
  <si>
    <t>フジモト調剤薬局</t>
  </si>
  <si>
    <t>北九州市若松区塩屋一丁目２６番１号</t>
  </si>
  <si>
    <t>株式会社ひびきの薬局</t>
  </si>
  <si>
    <t>北九州市若松区本町二丁目９番１２号</t>
  </si>
  <si>
    <t>百富清峯堂薬局</t>
  </si>
  <si>
    <t>北九州市八幡東区高見二丁目７番５号</t>
  </si>
  <si>
    <t>五條漢薬堂薬局</t>
  </si>
  <si>
    <t>北九州市八幡東区大蔵二丁目１５番１５号</t>
  </si>
  <si>
    <t>アイル薬局</t>
  </si>
  <si>
    <t>大信薬局　八幡東店</t>
  </si>
  <si>
    <t>北九州市八幡東区西本町三丁目５番１５号</t>
  </si>
  <si>
    <t>西本町薬局</t>
  </si>
  <si>
    <t>北九州市八幡西区鷹の巣二丁目５番５号</t>
  </si>
  <si>
    <t>たいよう薬局</t>
  </si>
  <si>
    <t>北九州市八幡西区山寺町１１番７号</t>
  </si>
  <si>
    <t>大信薬局　山寺店</t>
  </si>
  <si>
    <t>北九州市八幡西区北鷹見町１６番１４号</t>
  </si>
  <si>
    <t>コルポ調剤薬局</t>
  </si>
  <si>
    <t>北九州市八幡西区穴生二丁目８番６号</t>
  </si>
  <si>
    <t>ひばり調剤薬局</t>
  </si>
  <si>
    <t>北九州市八幡西区友田一丁目１０番３号</t>
  </si>
  <si>
    <t>はちまん薬局</t>
  </si>
  <si>
    <t>北九州市八幡西区黒崎三丁目８番２６号</t>
  </si>
  <si>
    <t>黒崎中央調剤薬局</t>
  </si>
  <si>
    <t>北九州市戸畑区浅生三丁目１５番２４号</t>
  </si>
  <si>
    <t>浅生薬局</t>
  </si>
  <si>
    <t>北九州市戸畑区境川二丁目１７番１２号</t>
  </si>
  <si>
    <t>花園町薬局</t>
  </si>
  <si>
    <t>指定医療機関名簿（訪問看護ステーション）　【令和８年２月１日時点】</t>
    <rPh sb="0" eb="2">
      <t>シテイ</t>
    </rPh>
    <rPh sb="2" eb="4">
      <t>イリョウ</t>
    </rPh>
    <rPh sb="4" eb="6">
      <t>キカン</t>
    </rPh>
    <rPh sb="6" eb="8">
      <t>メイボ</t>
    </rPh>
    <rPh sb="9" eb="11">
      <t>ホウモン</t>
    </rPh>
    <rPh sb="11" eb="13">
      <t>カンゴ</t>
    </rPh>
    <rPh sb="22" eb="24">
      <t>レイワ</t>
    </rPh>
    <rPh sb="25" eb="26">
      <t>ネン</t>
    </rPh>
    <rPh sb="27" eb="28">
      <t>ガツ</t>
    </rPh>
    <rPh sb="29" eb="30">
      <t>ニチ</t>
    </rPh>
    <rPh sb="30" eb="32">
      <t>ジテン</t>
    </rPh>
    <phoneticPr fontId="18"/>
  </si>
  <si>
    <t>訪問看護ステーションすみれ</t>
  </si>
  <si>
    <t>北九州市門司区風師四丁目１２番３１号</t>
  </si>
  <si>
    <t>訪問看護ステーション　サンセリテ</t>
  </si>
  <si>
    <t>北九州市門司区西新町一丁目１番４号１Ｆ</t>
  </si>
  <si>
    <t>北九州市門司区黒川西二丁目８番５号</t>
  </si>
  <si>
    <t>訪問看護ステーション　すなお</t>
  </si>
  <si>
    <t>北九州市小倉南区沼緑町四丁目２１番１号</t>
  </si>
  <si>
    <t>訪問看護ステーション　びり～ぶ</t>
  </si>
  <si>
    <t>北九州市小倉南区志井四丁目１２番１号</t>
  </si>
  <si>
    <t>訪問看護ステーションよつば小倉</t>
  </si>
  <si>
    <t>北九州市小倉南区大字貫１８６６番地の２</t>
  </si>
  <si>
    <t>訪問看護デージー</t>
  </si>
  <si>
    <t>北九州市小倉南区湯川五丁目５番７号ル・ヴァンヴェールあべ山２０２号</t>
  </si>
  <si>
    <t>訪問看護ステーション　なのはな</t>
  </si>
  <si>
    <t>北九州市小倉南区朽網西一丁目１３番２２号</t>
  </si>
  <si>
    <t>北九州市若松区塩屋三丁目１９番１３号</t>
  </si>
  <si>
    <t>訪問看護フルリストナース</t>
  </si>
  <si>
    <t>北九州市八幡東区祇園二丁目２番２号１階</t>
    <rPh sb="8" eb="10">
      <t>ギオン</t>
    </rPh>
    <phoneticPr fontId="18"/>
  </si>
  <si>
    <t>北九州市八幡西区木屋瀬東三丁目６番２号</t>
  </si>
  <si>
    <t>きゆ訪問看護ステーション</t>
  </si>
  <si>
    <t>北九州市八幡西区茶屋の原二丁目５番１３号</t>
  </si>
  <si>
    <t>訪問看護ステーション出会い茶屋の原</t>
  </si>
  <si>
    <t>北九州市八幡西区市瀬三丁目８番３２号２０２号室</t>
  </si>
  <si>
    <t>リーベ訪問看護ステーション</t>
  </si>
  <si>
    <t>ラーラ訪問看護ステーション</t>
  </si>
  <si>
    <t>北九州市八幡西区鷹の巣一丁目８番７号ギャラン鷹の巣２０６</t>
  </si>
  <si>
    <t>訪問看護ステーション　言の葉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</si>
</sst>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9" fillId="0" borderId="10" xfId="0" applyFont="1" applyBorder="1" applyAlignment="1">
      <alignment horizontal="center" vertical="center"/>
    </xf>
    <xf numFmtId="176" fontId="19" fillId="0" borderId="10" xfId="0" applyNumberFormat="1" applyFont="1" applyBorder="1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Border="1" applyAlignment="1">
      <alignment vertical="center" wrapText="1"/>
    </xf>
    <xf numFmtId="176" fontId="20" fillId="0" borderId="0" xfId="0" applyNumberFormat="1" applyFont="1" applyBorder="1">
      <alignment vertical="center"/>
    </xf>
    <xf numFmtId="0" fontId="20" fillId="0" borderId="0" xfId="0" applyFont="1" applyBorder="1">
      <alignment vertical="center"/>
    </xf>
    <xf numFmtId="176" fontId="20" fillId="0" borderId="0" xfId="0" applyNumberFormat="1" applyFont="1">
      <alignment vertical="center"/>
    </xf>
    <xf numFmtId="0" fontId="20" fillId="0" borderId="0" xfId="0" applyFont="1" applyAlignment="1">
      <alignment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176" fontId="19" fillId="0" borderId="0" xfId="0" applyNumberFormat="1" applyFont="1" applyAlignment="1">
      <alignment vertical="center" wrapText="1"/>
    </xf>
    <xf numFmtId="0" fontId="19" fillId="0" borderId="10" xfId="0" applyFont="1" applyBorder="1">
      <alignment vertical="center"/>
    </xf>
    <xf numFmtId="176" fontId="19" fillId="0" borderId="10" xfId="0" applyNumberFormat="1" applyFont="1" applyBorder="1">
      <alignment vertical="center"/>
    </xf>
    <xf numFmtId="0" fontId="19" fillId="0" borderId="10" xfId="0" applyFont="1" applyBorder="1" applyAlignment="1">
      <alignment vertical="center" wrapText="1"/>
    </xf>
    <xf numFmtId="176" fontId="19" fillId="0" borderId="10" xfId="0" applyNumberFormat="1" applyFont="1" applyBorder="1" applyAlignment="1">
      <alignment vertical="center" wrapText="1"/>
    </xf>
    <xf numFmtId="0" fontId="19" fillId="0" borderId="10" xfId="0" applyFont="1" applyBorder="1" applyAlignment="1">
      <alignment horizontal="right" vertical="center" wrapText="1"/>
    </xf>
    <xf numFmtId="0" fontId="21" fillId="0" borderId="0" xfId="0" applyFont="1" applyBorder="1" applyAlignment="1">
      <alignment horizontal="center" vertical="center"/>
    </xf>
    <xf numFmtId="0" fontId="22" fillId="0" borderId="0" xfId="0" applyFont="1" applyAlignment="1">
      <alignment horizontal="right" vertical="top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BD299-6FEF-452D-9F7E-AF0F3CBCB563}">
  <sheetPr>
    <pageSetUpPr fitToPage="1"/>
  </sheetPr>
  <dimension ref="A1:J898"/>
  <sheetViews>
    <sheetView tabSelected="1" view="pageBreakPreview" zoomScale="90" zoomScaleNormal="100" zoomScaleSheetLayoutView="90" workbookViewId="0">
      <pane ySplit="2" topLeftCell="A3" activePane="bottomLeft" state="frozen"/>
      <selection pane="bottomLeft" activeCell="A3" sqref="A3"/>
    </sheetView>
  </sheetViews>
  <sheetFormatPr defaultRowHeight="18" x14ac:dyDescent="0.4"/>
  <cols>
    <col min="1" max="1" width="13.5" style="3" customWidth="1"/>
    <col min="2" max="2" width="43.75" style="3" customWidth="1"/>
    <col min="3" max="3" width="43.75" style="8" customWidth="1"/>
    <col min="4" max="4" width="18.625" style="7" customWidth="1"/>
    <col min="5" max="16384" width="9" style="3"/>
  </cols>
  <sheetData>
    <row r="1" spans="1:4" ht="36" customHeight="1" x14ac:dyDescent="0.4">
      <c r="A1" s="17" t="s">
        <v>2563</v>
      </c>
      <c r="B1" s="17"/>
      <c r="C1" s="17"/>
      <c r="D1" s="17"/>
    </row>
    <row r="2" spans="1:4" ht="30" customHeight="1" x14ac:dyDescent="0.4">
      <c r="A2" s="1" t="s">
        <v>2504</v>
      </c>
      <c r="B2" s="1" t="s">
        <v>2072</v>
      </c>
      <c r="C2" s="9" t="s">
        <v>2073</v>
      </c>
      <c r="D2" s="2" t="s">
        <v>2074</v>
      </c>
    </row>
    <row r="3" spans="1:4" ht="39" customHeight="1" x14ac:dyDescent="0.4">
      <c r="A3" s="14">
        <v>4017612070</v>
      </c>
      <c r="B3" s="14" t="s">
        <v>2546</v>
      </c>
      <c r="C3" s="14" t="s">
        <v>2547</v>
      </c>
      <c r="D3" s="15">
        <v>48213</v>
      </c>
    </row>
    <row r="4" spans="1:4" ht="39" customHeight="1" x14ac:dyDescent="0.4">
      <c r="A4" s="14">
        <v>4017612161</v>
      </c>
      <c r="B4" s="14" t="s">
        <v>364</v>
      </c>
      <c r="C4" s="14" t="s">
        <v>365</v>
      </c>
      <c r="D4" s="15">
        <v>46387</v>
      </c>
    </row>
    <row r="5" spans="1:4" ht="39" customHeight="1" x14ac:dyDescent="0.4">
      <c r="A5" s="14">
        <v>4017612336</v>
      </c>
      <c r="B5" s="14" t="s">
        <v>2548</v>
      </c>
      <c r="C5" s="14" t="s">
        <v>2549</v>
      </c>
      <c r="D5" s="15">
        <v>48182</v>
      </c>
    </row>
    <row r="6" spans="1:4" ht="39" customHeight="1" x14ac:dyDescent="0.4">
      <c r="A6" s="14">
        <v>4017612518</v>
      </c>
      <c r="B6" s="14" t="s">
        <v>367</v>
      </c>
      <c r="C6" s="14" t="s">
        <v>368</v>
      </c>
      <c r="D6" s="15">
        <v>46387</v>
      </c>
    </row>
    <row r="7" spans="1:4" ht="39" customHeight="1" x14ac:dyDescent="0.4">
      <c r="A7" s="14">
        <v>4017612575</v>
      </c>
      <c r="B7" s="14" t="s">
        <v>369</v>
      </c>
      <c r="C7" s="14" t="s">
        <v>370</v>
      </c>
      <c r="D7" s="15">
        <v>46387</v>
      </c>
    </row>
    <row r="8" spans="1:4" ht="39" customHeight="1" x14ac:dyDescent="0.4">
      <c r="A8" s="14">
        <v>4017612617</v>
      </c>
      <c r="B8" s="14" t="s">
        <v>2527</v>
      </c>
      <c r="C8" s="14" t="s">
        <v>2528</v>
      </c>
      <c r="D8" s="15">
        <v>48182</v>
      </c>
    </row>
    <row r="9" spans="1:4" ht="39" customHeight="1" x14ac:dyDescent="0.4">
      <c r="A9" s="14">
        <v>4017612633</v>
      </c>
      <c r="B9" s="14" t="s">
        <v>371</v>
      </c>
      <c r="C9" s="14" t="str">
        <f>"北九州市門司区下二十町２番３０－２号"</f>
        <v>北九州市門司区下二十町２番３０－２号</v>
      </c>
      <c r="D9" s="15">
        <v>46387</v>
      </c>
    </row>
    <row r="10" spans="1:4" ht="39" customHeight="1" x14ac:dyDescent="0.4">
      <c r="A10" s="14">
        <v>4017612674</v>
      </c>
      <c r="B10" s="14" t="s">
        <v>372</v>
      </c>
      <c r="C10" s="14" t="str">
        <f>"北九州市門司区西海岸一丁目６番６－１０１号"</f>
        <v>北九州市門司区西海岸一丁目６番６－１０１号</v>
      </c>
      <c r="D10" s="15">
        <v>46387</v>
      </c>
    </row>
    <row r="11" spans="1:4" ht="39" customHeight="1" x14ac:dyDescent="0.4">
      <c r="A11" s="14">
        <v>4017612690</v>
      </c>
      <c r="B11" s="14" t="s">
        <v>373</v>
      </c>
      <c r="C11" s="14" t="s">
        <v>374</v>
      </c>
      <c r="D11" s="15">
        <v>46387</v>
      </c>
    </row>
    <row r="12" spans="1:4" ht="39" customHeight="1" x14ac:dyDescent="0.4">
      <c r="A12" s="14">
        <v>4017612732</v>
      </c>
      <c r="B12" s="14" t="s">
        <v>375</v>
      </c>
      <c r="C12" s="14" t="s">
        <v>376</v>
      </c>
      <c r="D12" s="15">
        <v>46387</v>
      </c>
    </row>
    <row r="13" spans="1:4" ht="39" customHeight="1" x14ac:dyDescent="0.4">
      <c r="A13" s="14">
        <v>4017612765</v>
      </c>
      <c r="B13" s="14" t="s">
        <v>377</v>
      </c>
      <c r="C13" s="14" t="s">
        <v>378</v>
      </c>
      <c r="D13" s="15">
        <v>46387</v>
      </c>
    </row>
    <row r="14" spans="1:4" ht="39" customHeight="1" x14ac:dyDescent="0.4">
      <c r="A14" s="14">
        <v>4017612781</v>
      </c>
      <c r="B14" s="14" t="s">
        <v>2550</v>
      </c>
      <c r="C14" s="14" t="s">
        <v>2551</v>
      </c>
      <c r="D14" s="15">
        <v>48213</v>
      </c>
    </row>
    <row r="15" spans="1:4" ht="39" customHeight="1" x14ac:dyDescent="0.4">
      <c r="A15" s="14">
        <v>4017612815</v>
      </c>
      <c r="B15" s="14" t="s">
        <v>379</v>
      </c>
      <c r="C15" s="14" t="s">
        <v>380</v>
      </c>
      <c r="D15" s="15">
        <v>46387</v>
      </c>
    </row>
    <row r="16" spans="1:4" ht="39" customHeight="1" x14ac:dyDescent="0.4">
      <c r="A16" s="14">
        <v>4017612823</v>
      </c>
      <c r="B16" s="14" t="s">
        <v>381</v>
      </c>
      <c r="C16" s="14" t="s">
        <v>382</v>
      </c>
      <c r="D16" s="15">
        <v>46234</v>
      </c>
    </row>
    <row r="17" spans="1:10" ht="39" customHeight="1" x14ac:dyDescent="0.4">
      <c r="A17" s="14">
        <v>4017612831</v>
      </c>
      <c r="B17" s="14" t="s">
        <v>383</v>
      </c>
      <c r="C17" s="14" t="s">
        <v>384</v>
      </c>
      <c r="D17" s="15">
        <v>46538</v>
      </c>
    </row>
    <row r="18" spans="1:10" ht="39" customHeight="1" x14ac:dyDescent="0.4">
      <c r="A18" s="14">
        <v>4017612849</v>
      </c>
      <c r="B18" s="14" t="s">
        <v>2552</v>
      </c>
      <c r="C18" s="14" t="s">
        <v>2553</v>
      </c>
      <c r="D18" s="15">
        <v>48182</v>
      </c>
    </row>
    <row r="19" spans="1:10" ht="39" customHeight="1" x14ac:dyDescent="0.4">
      <c r="A19" s="14">
        <v>4017612872</v>
      </c>
      <c r="B19" s="14" t="s">
        <v>2554</v>
      </c>
      <c r="C19" s="14" t="s">
        <v>385</v>
      </c>
      <c r="D19" s="15">
        <v>48213</v>
      </c>
    </row>
    <row r="20" spans="1:10" ht="39" customHeight="1" x14ac:dyDescent="0.4">
      <c r="A20" s="14">
        <v>4017619026</v>
      </c>
      <c r="B20" s="14" t="s">
        <v>386</v>
      </c>
      <c r="C20" s="14" t="s">
        <v>387</v>
      </c>
      <c r="D20" s="15">
        <v>46387</v>
      </c>
    </row>
    <row r="21" spans="1:10" ht="39" customHeight="1" x14ac:dyDescent="0.4">
      <c r="A21" s="14">
        <v>4017619067</v>
      </c>
      <c r="B21" s="14" t="s">
        <v>388</v>
      </c>
      <c r="C21" s="14" t="s">
        <v>389</v>
      </c>
      <c r="D21" s="15">
        <v>46387</v>
      </c>
    </row>
    <row r="22" spans="1:10" ht="39" customHeight="1" x14ac:dyDescent="0.4">
      <c r="A22" s="14">
        <v>4017619109</v>
      </c>
      <c r="B22" s="14" t="s">
        <v>390</v>
      </c>
      <c r="C22" s="14" t="s">
        <v>391</v>
      </c>
      <c r="D22" s="15">
        <v>48579</v>
      </c>
    </row>
    <row r="23" spans="1:10" ht="39" customHeight="1" x14ac:dyDescent="0.4">
      <c r="A23" s="14">
        <v>4017619125</v>
      </c>
      <c r="B23" s="14" t="s">
        <v>2555</v>
      </c>
      <c r="C23" s="14" t="s">
        <v>2556</v>
      </c>
      <c r="D23" s="15">
        <v>48213</v>
      </c>
    </row>
    <row r="24" spans="1:10" ht="39" customHeight="1" x14ac:dyDescent="0.4">
      <c r="A24" s="14">
        <v>4017619133</v>
      </c>
      <c r="B24" s="14" t="s">
        <v>392</v>
      </c>
      <c r="C24" s="14" t="s">
        <v>393</v>
      </c>
      <c r="D24" s="15">
        <v>46423</v>
      </c>
    </row>
    <row r="25" spans="1:10" ht="39" customHeight="1" x14ac:dyDescent="0.4">
      <c r="A25" s="14">
        <v>4017619141</v>
      </c>
      <c r="B25" s="14" t="s">
        <v>394</v>
      </c>
      <c r="C25" s="14" t="s">
        <v>395</v>
      </c>
      <c r="D25" s="15">
        <v>47269</v>
      </c>
    </row>
    <row r="26" spans="1:10" ht="39" customHeight="1" x14ac:dyDescent="0.4">
      <c r="A26" s="14">
        <v>4017619158</v>
      </c>
      <c r="B26" s="14" t="s">
        <v>2151</v>
      </c>
      <c r="C26" s="14" t="s">
        <v>396</v>
      </c>
      <c r="D26" s="15">
        <v>46387</v>
      </c>
      <c r="G26" s="4"/>
      <c r="H26" s="4"/>
      <c r="I26" s="5"/>
      <c r="J26" s="5"/>
    </row>
    <row r="27" spans="1:10" ht="39" customHeight="1" x14ac:dyDescent="0.4">
      <c r="A27" s="14">
        <v>4017619166</v>
      </c>
      <c r="B27" s="14" t="s">
        <v>397</v>
      </c>
      <c r="C27" s="14" t="s">
        <v>398</v>
      </c>
      <c r="D27" s="15">
        <v>46387</v>
      </c>
    </row>
    <row r="28" spans="1:10" ht="39" customHeight="1" x14ac:dyDescent="0.4">
      <c r="A28" s="14">
        <v>4017619265</v>
      </c>
      <c r="B28" s="14" t="s">
        <v>399</v>
      </c>
      <c r="C28" s="14" t="s">
        <v>400</v>
      </c>
      <c r="D28" s="15">
        <v>46387</v>
      </c>
    </row>
    <row r="29" spans="1:10" ht="39" customHeight="1" x14ac:dyDescent="0.4">
      <c r="A29" s="14">
        <v>4017619281</v>
      </c>
      <c r="B29" s="14" t="s">
        <v>2557</v>
      </c>
      <c r="C29" s="14" t="s">
        <v>2558</v>
      </c>
      <c r="D29" s="15">
        <v>48182</v>
      </c>
    </row>
    <row r="30" spans="1:10" ht="39" customHeight="1" x14ac:dyDescent="0.4">
      <c r="A30" s="14">
        <v>4017619299</v>
      </c>
      <c r="B30" s="14" t="s">
        <v>7</v>
      </c>
      <c r="C30" s="14" t="s">
        <v>401</v>
      </c>
      <c r="D30" s="15">
        <v>46387</v>
      </c>
    </row>
    <row r="31" spans="1:10" ht="39" customHeight="1" x14ac:dyDescent="0.4">
      <c r="A31" s="14">
        <v>4017619356</v>
      </c>
      <c r="B31" s="14" t="s">
        <v>402</v>
      </c>
      <c r="C31" s="14" t="s">
        <v>403</v>
      </c>
      <c r="D31" s="15">
        <v>46387</v>
      </c>
    </row>
    <row r="32" spans="1:10" ht="39" customHeight="1" x14ac:dyDescent="0.4">
      <c r="A32" s="14">
        <v>4017619380</v>
      </c>
      <c r="B32" s="14" t="s">
        <v>404</v>
      </c>
      <c r="C32" s="14" t="str">
        <f>"北九州市門司区白野江二丁目12-39"</f>
        <v>北九州市門司区白野江二丁目12-39</v>
      </c>
      <c r="D32" s="15">
        <v>47391</v>
      </c>
    </row>
    <row r="33" spans="1:4" ht="39" customHeight="1" x14ac:dyDescent="0.4">
      <c r="A33" s="14">
        <v>4017619406</v>
      </c>
      <c r="B33" s="14" t="s">
        <v>405</v>
      </c>
      <c r="C33" s="14" t="s">
        <v>406</v>
      </c>
      <c r="D33" s="15">
        <v>46387</v>
      </c>
    </row>
    <row r="34" spans="1:4" ht="39" customHeight="1" x14ac:dyDescent="0.4">
      <c r="A34" s="14">
        <v>4017619422</v>
      </c>
      <c r="B34" s="14" t="s">
        <v>407</v>
      </c>
      <c r="C34" s="14" t="s">
        <v>408</v>
      </c>
      <c r="D34" s="15">
        <v>47330</v>
      </c>
    </row>
    <row r="35" spans="1:4" ht="39" customHeight="1" x14ac:dyDescent="0.4">
      <c r="A35" s="14">
        <v>4017619430</v>
      </c>
      <c r="B35" s="14" t="s">
        <v>409</v>
      </c>
      <c r="C35" s="14" t="s">
        <v>410</v>
      </c>
      <c r="D35" s="15">
        <v>46387</v>
      </c>
    </row>
    <row r="36" spans="1:4" ht="39" customHeight="1" x14ac:dyDescent="0.4">
      <c r="A36" s="14">
        <v>4017619448</v>
      </c>
      <c r="B36" s="14" t="s">
        <v>411</v>
      </c>
      <c r="C36" s="14" t="s">
        <v>412</v>
      </c>
      <c r="D36" s="15">
        <v>46409</v>
      </c>
    </row>
    <row r="37" spans="1:4" ht="39" customHeight="1" x14ac:dyDescent="0.4">
      <c r="A37" s="14">
        <v>4017619471</v>
      </c>
      <c r="B37" s="14" t="s">
        <v>413</v>
      </c>
      <c r="C37" s="14" t="s">
        <v>414</v>
      </c>
      <c r="D37" s="15">
        <v>46387</v>
      </c>
    </row>
    <row r="38" spans="1:4" ht="39" customHeight="1" x14ac:dyDescent="0.4">
      <c r="A38" s="14">
        <v>4017619505</v>
      </c>
      <c r="B38" s="14" t="s">
        <v>415</v>
      </c>
      <c r="C38" s="14" t="s">
        <v>416</v>
      </c>
      <c r="D38" s="15">
        <v>46387</v>
      </c>
    </row>
    <row r="39" spans="1:4" ht="39" customHeight="1" x14ac:dyDescent="0.4">
      <c r="A39" s="14">
        <v>4017619539</v>
      </c>
      <c r="B39" s="14" t="s">
        <v>2559</v>
      </c>
      <c r="C39" s="14" t="s">
        <v>2560</v>
      </c>
      <c r="D39" s="15">
        <v>48182</v>
      </c>
    </row>
    <row r="40" spans="1:4" ht="39" customHeight="1" x14ac:dyDescent="0.4">
      <c r="A40" s="14">
        <v>4017619562</v>
      </c>
      <c r="B40" s="14" t="s">
        <v>417</v>
      </c>
      <c r="C40" s="14" t="s">
        <v>418</v>
      </c>
      <c r="D40" s="15">
        <v>46387</v>
      </c>
    </row>
    <row r="41" spans="1:4" ht="39" customHeight="1" x14ac:dyDescent="0.4">
      <c r="A41" s="14">
        <v>4017619570</v>
      </c>
      <c r="B41" s="14" t="s">
        <v>2561</v>
      </c>
      <c r="C41" s="14" t="s">
        <v>2562</v>
      </c>
      <c r="D41" s="15">
        <v>48213</v>
      </c>
    </row>
    <row r="42" spans="1:4" ht="39" customHeight="1" x14ac:dyDescent="0.4">
      <c r="A42" s="14">
        <v>4017619620</v>
      </c>
      <c r="B42" s="14" t="s">
        <v>419</v>
      </c>
      <c r="C42" s="14" t="s">
        <v>420</v>
      </c>
      <c r="D42" s="15">
        <v>46387</v>
      </c>
    </row>
    <row r="43" spans="1:4" ht="39" customHeight="1" x14ac:dyDescent="0.4">
      <c r="A43" s="14">
        <v>4017619638</v>
      </c>
      <c r="B43" s="14" t="s">
        <v>421</v>
      </c>
      <c r="C43" s="14" t="s">
        <v>422</v>
      </c>
      <c r="D43" s="15">
        <v>46387</v>
      </c>
    </row>
    <row r="44" spans="1:4" ht="39" customHeight="1" x14ac:dyDescent="0.4">
      <c r="A44" s="14">
        <v>4017619737</v>
      </c>
      <c r="B44" s="14" t="s">
        <v>423</v>
      </c>
      <c r="C44" s="14" t="s">
        <v>424</v>
      </c>
      <c r="D44" s="15">
        <v>46387</v>
      </c>
    </row>
    <row r="45" spans="1:4" ht="39" customHeight="1" x14ac:dyDescent="0.4">
      <c r="A45" s="14">
        <v>4017619752</v>
      </c>
      <c r="B45" s="14" t="s">
        <v>425</v>
      </c>
      <c r="C45" s="14" t="s">
        <v>426</v>
      </c>
      <c r="D45" s="15">
        <v>46443</v>
      </c>
    </row>
    <row r="46" spans="1:4" ht="39" customHeight="1" x14ac:dyDescent="0.4">
      <c r="A46" s="14">
        <v>4017619810</v>
      </c>
      <c r="B46" s="14" t="s">
        <v>427</v>
      </c>
      <c r="C46" s="14" t="s">
        <v>428</v>
      </c>
      <c r="D46" s="15">
        <v>46387</v>
      </c>
    </row>
    <row r="47" spans="1:4" ht="39" customHeight="1" x14ac:dyDescent="0.4">
      <c r="A47" s="14">
        <v>4017619828</v>
      </c>
      <c r="B47" s="14" t="s">
        <v>429</v>
      </c>
      <c r="C47" s="14" t="s">
        <v>430</v>
      </c>
      <c r="D47" s="15">
        <v>46387</v>
      </c>
    </row>
    <row r="48" spans="1:4" ht="39" customHeight="1" x14ac:dyDescent="0.4">
      <c r="A48" s="14">
        <v>4017619869</v>
      </c>
      <c r="B48" s="14" t="s">
        <v>431</v>
      </c>
      <c r="C48" s="14" t="s">
        <v>432</v>
      </c>
      <c r="D48" s="15">
        <v>46387</v>
      </c>
    </row>
    <row r="49" spans="1:10" ht="39" customHeight="1" x14ac:dyDescent="0.4">
      <c r="A49" s="14">
        <v>4017619877</v>
      </c>
      <c r="B49" s="14" t="s">
        <v>433</v>
      </c>
      <c r="C49" s="14" t="s">
        <v>434</v>
      </c>
      <c r="D49" s="15">
        <v>46387</v>
      </c>
    </row>
    <row r="50" spans="1:10" ht="39" customHeight="1" x14ac:dyDescent="0.4">
      <c r="A50" s="14">
        <v>4017619885</v>
      </c>
      <c r="B50" s="14" t="s">
        <v>2208</v>
      </c>
      <c r="C50" s="14" t="s">
        <v>2209</v>
      </c>
      <c r="D50" s="15">
        <v>48029</v>
      </c>
    </row>
    <row r="51" spans="1:10" ht="39" customHeight="1" x14ac:dyDescent="0.4">
      <c r="A51" s="14">
        <v>4017619893</v>
      </c>
      <c r="B51" s="14" t="s">
        <v>435</v>
      </c>
      <c r="C51" s="14" t="s">
        <v>436</v>
      </c>
      <c r="D51" s="15">
        <v>46387</v>
      </c>
    </row>
    <row r="52" spans="1:10" ht="39" customHeight="1" x14ac:dyDescent="0.4">
      <c r="A52" s="14">
        <v>4017619919</v>
      </c>
      <c r="B52" s="14" t="s">
        <v>437</v>
      </c>
      <c r="C52" s="14" t="s">
        <v>366</v>
      </c>
      <c r="D52" s="15">
        <v>46477</v>
      </c>
    </row>
    <row r="53" spans="1:10" ht="39" customHeight="1" x14ac:dyDescent="0.4">
      <c r="A53" s="14">
        <v>4017619927</v>
      </c>
      <c r="B53" s="14" t="s">
        <v>438</v>
      </c>
      <c r="C53" s="14" t="s">
        <v>439</v>
      </c>
      <c r="D53" s="15">
        <v>46538</v>
      </c>
    </row>
    <row r="54" spans="1:10" ht="39" customHeight="1" x14ac:dyDescent="0.4">
      <c r="A54" s="14">
        <v>4017619950</v>
      </c>
      <c r="B54" s="14" t="s">
        <v>2152</v>
      </c>
      <c r="C54" s="14" t="str">
        <f>"北九州市門司区風師三丁目１－４４"</f>
        <v>北九州市門司区風師三丁目１－４４</v>
      </c>
      <c r="D54" s="15">
        <v>47968</v>
      </c>
    </row>
    <row r="55" spans="1:10" ht="39" customHeight="1" x14ac:dyDescent="0.4">
      <c r="A55" s="12">
        <v>4037631704</v>
      </c>
      <c r="B55" s="12" t="s">
        <v>2592</v>
      </c>
      <c r="C55" s="12" t="s">
        <v>2593</v>
      </c>
      <c r="D55" s="13">
        <v>48182</v>
      </c>
    </row>
    <row r="56" spans="1:10" ht="39" customHeight="1" x14ac:dyDescent="0.4">
      <c r="A56" s="12">
        <v>4037638022</v>
      </c>
      <c r="B56" s="12" t="s">
        <v>2594</v>
      </c>
      <c r="C56" s="12" t="s">
        <v>2595</v>
      </c>
      <c r="D56" s="13">
        <v>46326</v>
      </c>
    </row>
    <row r="57" spans="1:10" ht="39" customHeight="1" x14ac:dyDescent="0.4">
      <c r="A57" s="12">
        <v>4037638063</v>
      </c>
      <c r="B57" s="12" t="s">
        <v>2596</v>
      </c>
      <c r="C57" s="12" t="s">
        <v>2597</v>
      </c>
      <c r="D57" s="13">
        <v>46387</v>
      </c>
    </row>
    <row r="58" spans="1:10" ht="39" customHeight="1" x14ac:dyDescent="0.4">
      <c r="A58" s="12">
        <v>4017716434</v>
      </c>
      <c r="B58" s="12" t="s">
        <v>2075</v>
      </c>
      <c r="C58" s="12" t="s">
        <v>441</v>
      </c>
      <c r="D58" s="13">
        <v>46203</v>
      </c>
    </row>
    <row r="59" spans="1:10" ht="39" customHeight="1" x14ac:dyDescent="0.4">
      <c r="A59" s="12">
        <v>4017716723</v>
      </c>
      <c r="B59" s="12" t="s">
        <v>2225</v>
      </c>
      <c r="C59" s="12" t="s">
        <v>2226</v>
      </c>
      <c r="D59" s="13">
        <v>46387</v>
      </c>
      <c r="F59" s="4"/>
      <c r="G59" s="4"/>
      <c r="H59" s="5"/>
      <c r="I59" s="5"/>
      <c r="J59" s="6"/>
    </row>
    <row r="60" spans="1:10" ht="39" customHeight="1" x14ac:dyDescent="0.4">
      <c r="A60" s="12">
        <v>4017716814</v>
      </c>
      <c r="B60" s="12" t="s">
        <v>442</v>
      </c>
      <c r="C60" s="12" t="str">
        <f>"北九州市小倉北区上富野五丁目２－１６"</f>
        <v>北九州市小倉北区上富野五丁目２－１６</v>
      </c>
      <c r="D60" s="13">
        <v>47756</v>
      </c>
      <c r="F60" s="4"/>
      <c r="G60" s="4"/>
      <c r="H60" s="5"/>
      <c r="I60" s="5"/>
      <c r="J60" s="6"/>
    </row>
    <row r="61" spans="1:10" ht="39" customHeight="1" x14ac:dyDescent="0.4">
      <c r="A61" s="12">
        <v>4017716871</v>
      </c>
      <c r="B61" s="12" t="s">
        <v>443</v>
      </c>
      <c r="C61" s="12" t="s">
        <v>444</v>
      </c>
      <c r="D61" s="13">
        <v>46387</v>
      </c>
    </row>
    <row r="62" spans="1:10" ht="39" customHeight="1" x14ac:dyDescent="0.4">
      <c r="A62" s="12">
        <v>4017716996</v>
      </c>
      <c r="B62" s="12" t="s">
        <v>449</v>
      </c>
      <c r="C62" s="12" t="s">
        <v>450</v>
      </c>
      <c r="D62" s="13">
        <v>47573</v>
      </c>
    </row>
    <row r="63" spans="1:10" ht="39" customHeight="1" x14ac:dyDescent="0.4">
      <c r="A63" s="12">
        <v>4017717010</v>
      </c>
      <c r="B63" s="12" t="s">
        <v>2267</v>
      </c>
      <c r="C63" s="12" t="s">
        <v>2268</v>
      </c>
      <c r="D63" s="13">
        <v>46965</v>
      </c>
    </row>
    <row r="64" spans="1:10" ht="39" customHeight="1" x14ac:dyDescent="0.4">
      <c r="A64" s="12">
        <v>4017717093</v>
      </c>
      <c r="B64" s="12" t="s">
        <v>453</v>
      </c>
      <c r="C64" s="12" t="s">
        <v>454</v>
      </c>
      <c r="D64" s="13">
        <v>46387</v>
      </c>
    </row>
    <row r="65" spans="1:4" ht="39" customHeight="1" x14ac:dyDescent="0.4">
      <c r="A65" s="12">
        <v>4017717101</v>
      </c>
      <c r="B65" s="12" t="s">
        <v>455</v>
      </c>
      <c r="C65" s="12" t="s">
        <v>456</v>
      </c>
      <c r="D65" s="13">
        <v>46387</v>
      </c>
    </row>
    <row r="66" spans="1:4" ht="39" customHeight="1" x14ac:dyDescent="0.4">
      <c r="A66" s="12">
        <v>4017717143</v>
      </c>
      <c r="B66" s="12" t="s">
        <v>458</v>
      </c>
      <c r="C66" s="12" t="s">
        <v>459</v>
      </c>
      <c r="D66" s="13">
        <v>46387</v>
      </c>
    </row>
    <row r="67" spans="1:4" ht="39" customHeight="1" x14ac:dyDescent="0.4">
      <c r="A67" s="12">
        <v>4017717168</v>
      </c>
      <c r="B67" s="12" t="s">
        <v>460</v>
      </c>
      <c r="C67" s="12" t="s">
        <v>461</v>
      </c>
      <c r="D67" s="13">
        <v>46387</v>
      </c>
    </row>
    <row r="68" spans="1:4" ht="39" customHeight="1" x14ac:dyDescent="0.4">
      <c r="A68" s="12">
        <v>4017717176</v>
      </c>
      <c r="B68" s="12" t="s">
        <v>2275</v>
      </c>
      <c r="C68" s="12" t="s">
        <v>2276</v>
      </c>
      <c r="D68" s="13">
        <v>46387</v>
      </c>
    </row>
    <row r="69" spans="1:4" ht="39" customHeight="1" x14ac:dyDescent="0.4">
      <c r="A69" s="12">
        <v>4017717184</v>
      </c>
      <c r="B69" s="12" t="s">
        <v>462</v>
      </c>
      <c r="C69" s="12" t="s">
        <v>463</v>
      </c>
      <c r="D69" s="13">
        <v>46387</v>
      </c>
    </row>
    <row r="70" spans="1:4" ht="39" customHeight="1" x14ac:dyDescent="0.4">
      <c r="A70" s="12">
        <v>4017717242</v>
      </c>
      <c r="B70" s="12" t="s">
        <v>2564</v>
      </c>
      <c r="C70" s="12" t="s">
        <v>2565</v>
      </c>
      <c r="D70" s="13">
        <v>46387</v>
      </c>
    </row>
    <row r="71" spans="1:4" ht="39" customHeight="1" x14ac:dyDescent="0.4">
      <c r="A71" s="12">
        <v>4017717432</v>
      </c>
      <c r="B71" s="12" t="s">
        <v>2566</v>
      </c>
      <c r="C71" s="12" t="s">
        <v>2567</v>
      </c>
      <c r="D71" s="13">
        <v>46387</v>
      </c>
    </row>
    <row r="72" spans="1:4" ht="39" customHeight="1" x14ac:dyDescent="0.4">
      <c r="A72" s="12">
        <v>4017717457</v>
      </c>
      <c r="B72" s="12" t="s">
        <v>2568</v>
      </c>
      <c r="C72" s="12" t="s">
        <v>2569</v>
      </c>
      <c r="D72" s="13">
        <v>46387</v>
      </c>
    </row>
    <row r="73" spans="1:4" ht="39" customHeight="1" x14ac:dyDescent="0.4">
      <c r="A73" s="12">
        <v>4017717630</v>
      </c>
      <c r="B73" s="12" t="s">
        <v>2570</v>
      </c>
      <c r="C73" s="12" t="s">
        <v>2571</v>
      </c>
      <c r="D73" s="13">
        <v>46783</v>
      </c>
    </row>
    <row r="74" spans="1:4" ht="39" customHeight="1" x14ac:dyDescent="0.4">
      <c r="A74" s="12">
        <v>4017717671</v>
      </c>
      <c r="B74" s="12" t="s">
        <v>482</v>
      </c>
      <c r="C74" s="12" t="s">
        <v>483</v>
      </c>
      <c r="D74" s="13">
        <v>46387</v>
      </c>
    </row>
    <row r="75" spans="1:4" ht="39" customHeight="1" x14ac:dyDescent="0.4">
      <c r="A75" s="12">
        <v>4017717689</v>
      </c>
      <c r="B75" s="12" t="s">
        <v>484</v>
      </c>
      <c r="C75" s="12" t="s">
        <v>485</v>
      </c>
      <c r="D75" s="13">
        <v>46387</v>
      </c>
    </row>
    <row r="76" spans="1:4" ht="39" customHeight="1" x14ac:dyDescent="0.4">
      <c r="A76" s="12">
        <v>4017717812</v>
      </c>
      <c r="B76" s="12" t="s">
        <v>486</v>
      </c>
      <c r="C76" s="12" t="s">
        <v>487</v>
      </c>
      <c r="D76" s="13">
        <v>46387</v>
      </c>
    </row>
    <row r="77" spans="1:4" ht="39" customHeight="1" x14ac:dyDescent="0.4">
      <c r="A77" s="12">
        <v>4017717978</v>
      </c>
      <c r="B77" s="12" t="s">
        <v>488</v>
      </c>
      <c r="C77" s="12" t="s">
        <v>489</v>
      </c>
      <c r="D77" s="13">
        <v>46391</v>
      </c>
    </row>
    <row r="78" spans="1:4" ht="39" customHeight="1" x14ac:dyDescent="0.4">
      <c r="A78" s="14">
        <v>4017718083</v>
      </c>
      <c r="B78" s="14" t="s">
        <v>492</v>
      </c>
      <c r="C78" s="14" t="s">
        <v>493</v>
      </c>
      <c r="D78" s="15">
        <v>46387</v>
      </c>
    </row>
    <row r="79" spans="1:4" ht="39" customHeight="1" x14ac:dyDescent="0.4">
      <c r="A79" s="12">
        <v>4017718158</v>
      </c>
      <c r="B79" s="12" t="s">
        <v>496</v>
      </c>
      <c r="C79" s="12" t="s">
        <v>497</v>
      </c>
      <c r="D79" s="13">
        <v>47177</v>
      </c>
    </row>
    <row r="80" spans="1:4" ht="39" customHeight="1" x14ac:dyDescent="0.4">
      <c r="A80" s="14">
        <v>4017718208</v>
      </c>
      <c r="B80" s="14" t="s">
        <v>2227</v>
      </c>
      <c r="C80" s="14" t="s">
        <v>2228</v>
      </c>
      <c r="D80" s="15">
        <v>46387</v>
      </c>
    </row>
    <row r="81" spans="1:4" ht="39" customHeight="1" x14ac:dyDescent="0.4">
      <c r="A81" s="12">
        <v>4017718364</v>
      </c>
      <c r="B81" s="12" t="s">
        <v>2242</v>
      </c>
      <c r="C81" s="12" t="str">
        <f>"北九州市小倉北区日明二丁目１７－１５"</f>
        <v>北九州市小倉北区日明二丁目１７－１５</v>
      </c>
      <c r="D81" s="13">
        <v>47817</v>
      </c>
    </row>
    <row r="82" spans="1:4" ht="39" customHeight="1" x14ac:dyDescent="0.4">
      <c r="A82" s="12">
        <v>4017718398</v>
      </c>
      <c r="B82" s="12" t="s">
        <v>502</v>
      </c>
      <c r="C82" s="12" t="s">
        <v>503</v>
      </c>
      <c r="D82" s="13">
        <v>46387</v>
      </c>
    </row>
    <row r="83" spans="1:4" ht="39" customHeight="1" x14ac:dyDescent="0.4">
      <c r="A83" s="12">
        <v>4017718505</v>
      </c>
      <c r="B83" s="12" t="s">
        <v>2259</v>
      </c>
      <c r="C83" s="12" t="s">
        <v>2260</v>
      </c>
      <c r="D83" s="13">
        <v>46426</v>
      </c>
    </row>
    <row r="84" spans="1:4" ht="39" customHeight="1" x14ac:dyDescent="0.4">
      <c r="A84" s="12">
        <v>4017718513</v>
      </c>
      <c r="B84" s="12" t="s">
        <v>506</v>
      </c>
      <c r="C84" s="12" t="s">
        <v>507</v>
      </c>
      <c r="D84" s="13">
        <v>46387</v>
      </c>
    </row>
    <row r="85" spans="1:4" ht="39" customHeight="1" x14ac:dyDescent="0.4">
      <c r="A85" s="14">
        <v>4017718620</v>
      </c>
      <c r="B85" s="14" t="s">
        <v>510</v>
      </c>
      <c r="C85" s="14" t="s">
        <v>511</v>
      </c>
      <c r="D85" s="15">
        <v>46387</v>
      </c>
    </row>
    <row r="86" spans="1:4" ht="39" customHeight="1" x14ac:dyDescent="0.4">
      <c r="A86" s="12">
        <v>4017718695</v>
      </c>
      <c r="B86" s="12" t="s">
        <v>516</v>
      </c>
      <c r="C86" s="12" t="s">
        <v>517</v>
      </c>
      <c r="D86" s="13">
        <v>46599</v>
      </c>
    </row>
    <row r="87" spans="1:4" ht="39" customHeight="1" x14ac:dyDescent="0.4">
      <c r="A87" s="12">
        <v>4017719032</v>
      </c>
      <c r="B87" s="12" t="s">
        <v>2247</v>
      </c>
      <c r="C87" s="12" t="s">
        <v>2248</v>
      </c>
      <c r="D87" s="13">
        <v>46387</v>
      </c>
    </row>
    <row r="88" spans="1:4" ht="39" customHeight="1" x14ac:dyDescent="0.4">
      <c r="A88" s="12">
        <v>4017719073</v>
      </c>
      <c r="B88" s="12" t="s">
        <v>2233</v>
      </c>
      <c r="C88" s="12" t="s">
        <v>2234</v>
      </c>
      <c r="D88" s="13">
        <v>46387</v>
      </c>
    </row>
    <row r="89" spans="1:4" ht="39" customHeight="1" x14ac:dyDescent="0.4">
      <c r="A89" s="12">
        <v>4017719107</v>
      </c>
      <c r="B89" s="12" t="s">
        <v>522</v>
      </c>
      <c r="C89" s="12" t="s">
        <v>523</v>
      </c>
      <c r="D89" s="13">
        <v>46843</v>
      </c>
    </row>
    <row r="90" spans="1:4" ht="39" customHeight="1" x14ac:dyDescent="0.4">
      <c r="A90" s="12">
        <v>4017719131</v>
      </c>
      <c r="B90" s="12" t="s">
        <v>524</v>
      </c>
      <c r="C90" s="12" t="s">
        <v>2572</v>
      </c>
      <c r="D90" s="13">
        <v>46387</v>
      </c>
    </row>
    <row r="91" spans="1:4" ht="39" customHeight="1" x14ac:dyDescent="0.4">
      <c r="A91" s="12">
        <v>4017719149</v>
      </c>
      <c r="B91" s="12" t="s">
        <v>525</v>
      </c>
      <c r="C91" s="12" t="s">
        <v>526</v>
      </c>
      <c r="D91" s="13">
        <v>46387</v>
      </c>
    </row>
    <row r="92" spans="1:4" ht="39" customHeight="1" x14ac:dyDescent="0.4">
      <c r="A92" s="12">
        <v>4017719230</v>
      </c>
      <c r="B92" s="12" t="s">
        <v>527</v>
      </c>
      <c r="C92" s="12" t="s">
        <v>528</v>
      </c>
      <c r="D92" s="13">
        <v>46387</v>
      </c>
    </row>
    <row r="93" spans="1:4" ht="39" customHeight="1" x14ac:dyDescent="0.4">
      <c r="A93" s="12">
        <v>4017719248</v>
      </c>
      <c r="B93" s="12" t="s">
        <v>2253</v>
      </c>
      <c r="C93" s="12" t="s">
        <v>2254</v>
      </c>
      <c r="D93" s="13">
        <v>46387</v>
      </c>
    </row>
    <row r="94" spans="1:4" ht="39" customHeight="1" x14ac:dyDescent="0.4">
      <c r="A94" s="12">
        <v>4017719289</v>
      </c>
      <c r="B94" s="12" t="s">
        <v>2281</v>
      </c>
      <c r="C94" s="12" t="s">
        <v>2282</v>
      </c>
      <c r="D94" s="13">
        <v>46387</v>
      </c>
    </row>
    <row r="95" spans="1:4" ht="39" customHeight="1" x14ac:dyDescent="0.4">
      <c r="A95" s="12">
        <v>4017719420</v>
      </c>
      <c r="B95" s="12" t="s">
        <v>2155</v>
      </c>
      <c r="C95" s="12" t="s">
        <v>532</v>
      </c>
      <c r="D95" s="13">
        <v>46387</v>
      </c>
    </row>
    <row r="96" spans="1:4" ht="39" customHeight="1" x14ac:dyDescent="0.4">
      <c r="A96" s="12">
        <v>4017719487</v>
      </c>
      <c r="B96" s="12" t="s">
        <v>535</v>
      </c>
      <c r="C96" s="12" t="s">
        <v>536</v>
      </c>
      <c r="D96" s="13">
        <v>46843</v>
      </c>
    </row>
    <row r="97" spans="1:4" ht="39" customHeight="1" x14ac:dyDescent="0.4">
      <c r="A97" s="12">
        <v>4017719495</v>
      </c>
      <c r="B97" s="12" t="s">
        <v>2296</v>
      </c>
      <c r="C97" s="12" t="s">
        <v>537</v>
      </c>
      <c r="D97" s="13">
        <v>46387</v>
      </c>
    </row>
    <row r="98" spans="1:4" ht="39" customHeight="1" x14ac:dyDescent="0.4">
      <c r="A98" s="12">
        <v>4017719529</v>
      </c>
      <c r="B98" s="12" t="s">
        <v>2251</v>
      </c>
      <c r="C98" s="12" t="s">
        <v>2252</v>
      </c>
      <c r="D98" s="13">
        <v>46387</v>
      </c>
    </row>
    <row r="99" spans="1:4" ht="39" customHeight="1" x14ac:dyDescent="0.4">
      <c r="A99" s="12">
        <v>4017719602</v>
      </c>
      <c r="B99" s="12" t="s">
        <v>2297</v>
      </c>
      <c r="C99" s="12" t="s">
        <v>2298</v>
      </c>
      <c r="D99" s="13">
        <v>46387</v>
      </c>
    </row>
    <row r="100" spans="1:4" ht="39" customHeight="1" x14ac:dyDescent="0.4">
      <c r="A100" s="12">
        <v>4017719636</v>
      </c>
      <c r="B100" s="12" t="s">
        <v>541</v>
      </c>
      <c r="C100" s="12" t="s">
        <v>542</v>
      </c>
      <c r="D100" s="13">
        <v>46387</v>
      </c>
    </row>
    <row r="101" spans="1:4" ht="39" customHeight="1" x14ac:dyDescent="0.4">
      <c r="A101" s="12">
        <v>4017719651</v>
      </c>
      <c r="B101" s="12" t="s">
        <v>543</v>
      </c>
      <c r="C101" s="12" t="s">
        <v>2210</v>
      </c>
      <c r="D101" s="13">
        <v>46387</v>
      </c>
    </row>
    <row r="102" spans="1:4" ht="39" customHeight="1" x14ac:dyDescent="0.4">
      <c r="A102" s="12">
        <v>4017719669</v>
      </c>
      <c r="B102" s="12" t="s">
        <v>2279</v>
      </c>
      <c r="C102" s="12" t="s">
        <v>2280</v>
      </c>
      <c r="D102" s="13">
        <v>46426</v>
      </c>
    </row>
    <row r="103" spans="1:4" ht="39" customHeight="1" x14ac:dyDescent="0.4">
      <c r="A103" s="12">
        <v>4017719677</v>
      </c>
      <c r="B103" s="12" t="s">
        <v>544</v>
      </c>
      <c r="C103" s="12" t="s">
        <v>545</v>
      </c>
      <c r="D103" s="13">
        <v>46387</v>
      </c>
    </row>
    <row r="104" spans="1:4" ht="39" customHeight="1" x14ac:dyDescent="0.4">
      <c r="A104" s="12">
        <v>4017719693</v>
      </c>
      <c r="B104" s="12" t="s">
        <v>2300</v>
      </c>
      <c r="C104" s="12" t="s">
        <v>2301</v>
      </c>
      <c r="D104" s="13">
        <v>46387</v>
      </c>
    </row>
    <row r="105" spans="1:4" ht="39" customHeight="1" x14ac:dyDescent="0.4">
      <c r="A105" s="12">
        <v>4017719727</v>
      </c>
      <c r="B105" s="12" t="s">
        <v>548</v>
      </c>
      <c r="C105" s="12" t="s">
        <v>549</v>
      </c>
      <c r="D105" s="13">
        <v>46387</v>
      </c>
    </row>
    <row r="106" spans="1:4" ht="39" customHeight="1" x14ac:dyDescent="0.4">
      <c r="A106" s="12">
        <v>4017719826</v>
      </c>
      <c r="B106" s="12" t="s">
        <v>2223</v>
      </c>
      <c r="C106" s="12" t="s">
        <v>2224</v>
      </c>
      <c r="D106" s="13">
        <v>46387</v>
      </c>
    </row>
    <row r="107" spans="1:4" ht="39" customHeight="1" x14ac:dyDescent="0.4">
      <c r="A107" s="12">
        <v>4017719891</v>
      </c>
      <c r="B107" s="12" t="s">
        <v>554</v>
      </c>
      <c r="C107" s="12" t="s">
        <v>555</v>
      </c>
      <c r="D107" s="13">
        <v>46387</v>
      </c>
    </row>
    <row r="108" spans="1:4" ht="39" customHeight="1" x14ac:dyDescent="0.4">
      <c r="A108" s="12">
        <v>4017719974</v>
      </c>
      <c r="B108" s="12" t="s">
        <v>560</v>
      </c>
      <c r="C108" s="12" t="s">
        <v>561</v>
      </c>
      <c r="D108" s="13">
        <v>46142</v>
      </c>
    </row>
    <row r="109" spans="1:4" ht="39" customHeight="1" x14ac:dyDescent="0.4">
      <c r="A109" s="12">
        <v>4017725997</v>
      </c>
      <c r="B109" s="12" t="s">
        <v>2263</v>
      </c>
      <c r="C109" s="12" t="s">
        <v>2264</v>
      </c>
      <c r="D109" s="13">
        <v>46265</v>
      </c>
    </row>
    <row r="110" spans="1:4" ht="39" customHeight="1" x14ac:dyDescent="0.4">
      <c r="A110" s="12">
        <v>4017727522</v>
      </c>
      <c r="B110" s="12" t="s">
        <v>567</v>
      </c>
      <c r="C110" s="12" t="s">
        <v>568</v>
      </c>
      <c r="D110" s="13">
        <v>46387</v>
      </c>
    </row>
    <row r="111" spans="1:4" ht="39" customHeight="1" x14ac:dyDescent="0.4">
      <c r="A111" s="12">
        <v>4017729049</v>
      </c>
      <c r="B111" s="12" t="s">
        <v>2291</v>
      </c>
      <c r="C111" s="12" t="s">
        <v>2292</v>
      </c>
      <c r="D111" s="13">
        <v>46387</v>
      </c>
    </row>
    <row r="112" spans="1:4" ht="39" customHeight="1" x14ac:dyDescent="0.4">
      <c r="A112" s="14">
        <v>4017910086</v>
      </c>
      <c r="B112" s="14" t="s">
        <v>653</v>
      </c>
      <c r="C112" s="14" t="s">
        <v>654</v>
      </c>
      <c r="D112" s="15">
        <v>46387</v>
      </c>
    </row>
    <row r="113" spans="1:4" ht="39" customHeight="1" x14ac:dyDescent="0.4">
      <c r="A113" s="14">
        <v>4017910094</v>
      </c>
      <c r="B113" s="14" t="s">
        <v>655</v>
      </c>
      <c r="C113" s="14" t="s">
        <v>656</v>
      </c>
      <c r="D113" s="15">
        <v>46387</v>
      </c>
    </row>
    <row r="114" spans="1:4" ht="39" customHeight="1" x14ac:dyDescent="0.4">
      <c r="A114" s="14">
        <v>4017910102</v>
      </c>
      <c r="B114" s="14" t="s">
        <v>657</v>
      </c>
      <c r="C114" s="14" t="s">
        <v>658</v>
      </c>
      <c r="D114" s="15">
        <v>46387</v>
      </c>
    </row>
    <row r="115" spans="1:4" ht="39" customHeight="1" x14ac:dyDescent="0.4">
      <c r="A115" s="14">
        <v>4017910151</v>
      </c>
      <c r="B115" s="14" t="s">
        <v>659</v>
      </c>
      <c r="C115" s="14" t="s">
        <v>660</v>
      </c>
      <c r="D115" s="15">
        <v>46387</v>
      </c>
    </row>
    <row r="116" spans="1:4" ht="39" customHeight="1" x14ac:dyDescent="0.4">
      <c r="A116" s="14">
        <v>4017910177</v>
      </c>
      <c r="B116" s="14" t="s">
        <v>661</v>
      </c>
      <c r="C116" s="14" t="s">
        <v>662</v>
      </c>
      <c r="D116" s="15">
        <v>46387</v>
      </c>
    </row>
    <row r="117" spans="1:4" ht="39" customHeight="1" x14ac:dyDescent="0.4">
      <c r="A117" s="14">
        <v>4017910185</v>
      </c>
      <c r="B117" s="14" t="s">
        <v>5</v>
      </c>
      <c r="C117" s="14" t="s">
        <v>663</v>
      </c>
      <c r="D117" s="15">
        <v>46387</v>
      </c>
    </row>
    <row r="118" spans="1:4" ht="39" customHeight="1" x14ac:dyDescent="0.4">
      <c r="A118" s="14">
        <v>4017910201</v>
      </c>
      <c r="B118" s="14" t="s">
        <v>664</v>
      </c>
      <c r="C118" s="14" t="s">
        <v>665</v>
      </c>
      <c r="D118" s="15">
        <v>46387</v>
      </c>
    </row>
    <row r="119" spans="1:4" ht="39" customHeight="1" x14ac:dyDescent="0.4">
      <c r="A119" s="14">
        <v>4017910219</v>
      </c>
      <c r="B119" s="14" t="s">
        <v>666</v>
      </c>
      <c r="C119" s="14" t="s">
        <v>667</v>
      </c>
      <c r="D119" s="15">
        <v>46387</v>
      </c>
    </row>
    <row r="120" spans="1:4" ht="39" customHeight="1" x14ac:dyDescent="0.4">
      <c r="A120" s="14">
        <v>4017910284</v>
      </c>
      <c r="B120" s="14" t="s">
        <v>2573</v>
      </c>
      <c r="C120" s="14" t="s">
        <v>2574</v>
      </c>
      <c r="D120" s="15">
        <v>48182</v>
      </c>
    </row>
    <row r="121" spans="1:4" ht="39" customHeight="1" x14ac:dyDescent="0.4">
      <c r="A121" s="14">
        <v>4017910342</v>
      </c>
      <c r="B121" s="14" t="s">
        <v>668</v>
      </c>
      <c r="C121" s="14" t="s">
        <v>669</v>
      </c>
      <c r="D121" s="15">
        <v>46387</v>
      </c>
    </row>
    <row r="122" spans="1:4" ht="39" customHeight="1" x14ac:dyDescent="0.4">
      <c r="A122" s="14">
        <v>4017910359</v>
      </c>
      <c r="B122" s="14" t="s">
        <v>670</v>
      </c>
      <c r="C122" s="14" t="s">
        <v>671</v>
      </c>
      <c r="D122" s="15">
        <v>46387</v>
      </c>
    </row>
    <row r="123" spans="1:4" ht="39" customHeight="1" x14ac:dyDescent="0.4">
      <c r="A123" s="14">
        <v>4017910458</v>
      </c>
      <c r="B123" s="14" t="s">
        <v>2283</v>
      </c>
      <c r="C123" s="14" t="s">
        <v>2284</v>
      </c>
      <c r="D123" s="15">
        <v>46477</v>
      </c>
    </row>
    <row r="124" spans="1:4" ht="39" customHeight="1" x14ac:dyDescent="0.4">
      <c r="A124" s="14">
        <v>4017910466</v>
      </c>
      <c r="B124" s="14" t="s">
        <v>672</v>
      </c>
      <c r="C124" s="14" t="s">
        <v>673</v>
      </c>
      <c r="D124" s="15">
        <v>46387</v>
      </c>
    </row>
    <row r="125" spans="1:4" ht="39" customHeight="1" x14ac:dyDescent="0.4">
      <c r="A125" s="14">
        <v>4017910490</v>
      </c>
      <c r="B125" s="14" t="s">
        <v>674</v>
      </c>
      <c r="C125" s="14" t="s">
        <v>675</v>
      </c>
      <c r="D125" s="15">
        <v>46843</v>
      </c>
    </row>
    <row r="126" spans="1:4" ht="39" customHeight="1" x14ac:dyDescent="0.4">
      <c r="A126" s="14">
        <v>4017910573</v>
      </c>
      <c r="B126" s="14" t="s">
        <v>676</v>
      </c>
      <c r="C126" s="14" t="s">
        <v>2076</v>
      </c>
      <c r="D126" s="15">
        <v>46387</v>
      </c>
    </row>
    <row r="127" spans="1:4" ht="39" customHeight="1" x14ac:dyDescent="0.4">
      <c r="A127" s="14">
        <v>4017910631</v>
      </c>
      <c r="B127" s="14" t="s">
        <v>677</v>
      </c>
      <c r="C127" s="14" t="s">
        <v>678</v>
      </c>
      <c r="D127" s="15">
        <v>46387</v>
      </c>
    </row>
    <row r="128" spans="1:4" ht="39" customHeight="1" x14ac:dyDescent="0.4">
      <c r="A128" s="14">
        <v>4017910656</v>
      </c>
      <c r="B128" s="14" t="s">
        <v>679</v>
      </c>
      <c r="C128" s="14" t="s">
        <v>680</v>
      </c>
      <c r="D128" s="15">
        <v>46387</v>
      </c>
    </row>
    <row r="129" spans="1:4" ht="39" customHeight="1" x14ac:dyDescent="0.4">
      <c r="A129" s="14">
        <v>4017910664</v>
      </c>
      <c r="B129" s="14" t="s">
        <v>2286</v>
      </c>
      <c r="C129" s="14" t="s">
        <v>2287</v>
      </c>
      <c r="D129" s="15">
        <v>46387</v>
      </c>
    </row>
    <row r="130" spans="1:4" ht="39" customHeight="1" x14ac:dyDescent="0.4">
      <c r="A130" s="14">
        <v>4017910672</v>
      </c>
      <c r="B130" s="14" t="s">
        <v>681</v>
      </c>
      <c r="C130" s="14" t="s">
        <v>682</v>
      </c>
      <c r="D130" s="15">
        <v>46387</v>
      </c>
    </row>
    <row r="131" spans="1:4" ht="39" customHeight="1" x14ac:dyDescent="0.4">
      <c r="A131" s="14">
        <v>4017910698</v>
      </c>
      <c r="B131" s="14" t="s">
        <v>683</v>
      </c>
      <c r="C131" s="14" t="s">
        <v>684</v>
      </c>
      <c r="D131" s="15">
        <v>46387</v>
      </c>
    </row>
    <row r="132" spans="1:4" ht="39" customHeight="1" x14ac:dyDescent="0.4">
      <c r="A132" s="14">
        <v>4017910706</v>
      </c>
      <c r="B132" s="14" t="s">
        <v>2261</v>
      </c>
      <c r="C132" s="14" t="s">
        <v>2262</v>
      </c>
      <c r="D132" s="15">
        <v>46387</v>
      </c>
    </row>
    <row r="133" spans="1:4" ht="39" customHeight="1" x14ac:dyDescent="0.4">
      <c r="A133" s="14">
        <v>4017910714</v>
      </c>
      <c r="B133" s="14" t="s">
        <v>685</v>
      </c>
      <c r="C133" s="14" t="s">
        <v>536</v>
      </c>
      <c r="D133" s="15">
        <v>46965</v>
      </c>
    </row>
    <row r="134" spans="1:4" ht="39" customHeight="1" x14ac:dyDescent="0.4">
      <c r="A134" s="14">
        <v>4017910748</v>
      </c>
      <c r="B134" s="14" t="s">
        <v>686</v>
      </c>
      <c r="C134" s="14" t="s">
        <v>687</v>
      </c>
      <c r="D134" s="15">
        <v>46387</v>
      </c>
    </row>
    <row r="135" spans="1:4" ht="39" customHeight="1" x14ac:dyDescent="0.4">
      <c r="A135" s="14">
        <v>4017910755</v>
      </c>
      <c r="B135" s="14" t="s">
        <v>2221</v>
      </c>
      <c r="C135" s="14" t="s">
        <v>2222</v>
      </c>
      <c r="D135" s="15">
        <v>46387</v>
      </c>
    </row>
    <row r="136" spans="1:4" ht="39" customHeight="1" x14ac:dyDescent="0.4">
      <c r="A136" s="14">
        <v>4017910763</v>
      </c>
      <c r="B136" s="14" t="s">
        <v>688</v>
      </c>
      <c r="C136" s="14" t="s">
        <v>689</v>
      </c>
      <c r="D136" s="15">
        <v>46691</v>
      </c>
    </row>
    <row r="137" spans="1:4" ht="39" customHeight="1" x14ac:dyDescent="0.4">
      <c r="A137" s="14">
        <v>4017910797</v>
      </c>
      <c r="B137" s="14" t="s">
        <v>690</v>
      </c>
      <c r="C137" s="14" t="s">
        <v>691</v>
      </c>
      <c r="D137" s="15">
        <v>46387</v>
      </c>
    </row>
    <row r="138" spans="1:4" ht="39" customHeight="1" x14ac:dyDescent="0.4">
      <c r="A138" s="14">
        <v>4017910813</v>
      </c>
      <c r="B138" s="14" t="s">
        <v>692</v>
      </c>
      <c r="C138" s="14" t="s">
        <v>693</v>
      </c>
      <c r="D138" s="15">
        <v>46387</v>
      </c>
    </row>
    <row r="139" spans="1:4" ht="39" customHeight="1" x14ac:dyDescent="0.4">
      <c r="A139" s="14">
        <v>4017910862</v>
      </c>
      <c r="B139" s="14" t="s">
        <v>2249</v>
      </c>
      <c r="C139" s="14" t="s">
        <v>2250</v>
      </c>
      <c r="D139" s="15">
        <v>46387</v>
      </c>
    </row>
    <row r="140" spans="1:4" ht="39" customHeight="1" x14ac:dyDescent="0.4">
      <c r="A140" s="14">
        <v>4017910870</v>
      </c>
      <c r="B140" s="14" t="s">
        <v>694</v>
      </c>
      <c r="C140" s="14" t="s">
        <v>695</v>
      </c>
      <c r="D140" s="15">
        <v>46783</v>
      </c>
    </row>
    <row r="141" spans="1:4" ht="39" customHeight="1" x14ac:dyDescent="0.4">
      <c r="A141" s="14">
        <v>4017910896</v>
      </c>
      <c r="B141" s="14" t="s">
        <v>697</v>
      </c>
      <c r="C141" s="14" t="s">
        <v>698</v>
      </c>
      <c r="D141" s="15">
        <v>46843</v>
      </c>
    </row>
    <row r="142" spans="1:4" ht="39" customHeight="1" x14ac:dyDescent="0.4">
      <c r="A142" s="14">
        <v>4017911027</v>
      </c>
      <c r="B142" s="14" t="s">
        <v>2273</v>
      </c>
      <c r="C142" s="14" t="s">
        <v>2274</v>
      </c>
      <c r="D142" s="15">
        <v>46387</v>
      </c>
    </row>
    <row r="143" spans="1:4" ht="39" customHeight="1" x14ac:dyDescent="0.4">
      <c r="A143" s="14">
        <v>4017911068</v>
      </c>
      <c r="B143" s="14" t="s">
        <v>2231</v>
      </c>
      <c r="C143" s="14" t="s">
        <v>2232</v>
      </c>
      <c r="D143" s="15">
        <v>46387</v>
      </c>
    </row>
    <row r="144" spans="1:4" ht="39" customHeight="1" x14ac:dyDescent="0.4">
      <c r="A144" s="14">
        <v>4017911076</v>
      </c>
      <c r="B144" s="14" t="s">
        <v>699</v>
      </c>
      <c r="C144" s="14" t="s">
        <v>700</v>
      </c>
      <c r="D144" s="15">
        <v>46507</v>
      </c>
    </row>
    <row r="145" spans="1:4" ht="39" customHeight="1" x14ac:dyDescent="0.4">
      <c r="A145" s="14">
        <v>4017911084</v>
      </c>
      <c r="B145" s="14" t="s">
        <v>701</v>
      </c>
      <c r="C145" s="14" t="s">
        <v>702</v>
      </c>
      <c r="D145" s="15">
        <v>46387</v>
      </c>
    </row>
    <row r="146" spans="1:4" ht="39" customHeight="1" x14ac:dyDescent="0.4">
      <c r="A146" s="14">
        <v>4017911126</v>
      </c>
      <c r="B146" s="14" t="s">
        <v>2288</v>
      </c>
      <c r="C146" s="14" t="s">
        <v>2289</v>
      </c>
      <c r="D146" s="15">
        <v>46387</v>
      </c>
    </row>
    <row r="147" spans="1:4" ht="39" customHeight="1" x14ac:dyDescent="0.4">
      <c r="A147" s="14">
        <v>4017911134</v>
      </c>
      <c r="B147" s="14" t="s">
        <v>703</v>
      </c>
      <c r="C147" s="14" t="s">
        <v>704</v>
      </c>
      <c r="D147" s="15">
        <v>46387</v>
      </c>
    </row>
    <row r="148" spans="1:4" ht="39" customHeight="1" x14ac:dyDescent="0.4">
      <c r="A148" s="14">
        <v>4017911233</v>
      </c>
      <c r="B148" s="14" t="s">
        <v>705</v>
      </c>
      <c r="C148" s="14" t="s">
        <v>706</v>
      </c>
      <c r="D148" s="15">
        <v>46387</v>
      </c>
    </row>
    <row r="149" spans="1:4" ht="39" customHeight="1" x14ac:dyDescent="0.4">
      <c r="A149" s="14">
        <v>4017911241</v>
      </c>
      <c r="B149" s="14" t="s">
        <v>707</v>
      </c>
      <c r="C149" s="14" t="s">
        <v>708</v>
      </c>
      <c r="D149" s="15">
        <v>46433</v>
      </c>
    </row>
    <row r="150" spans="1:4" ht="39" customHeight="1" x14ac:dyDescent="0.4">
      <c r="A150" s="14">
        <v>4017911282</v>
      </c>
      <c r="B150" s="14" t="s">
        <v>709</v>
      </c>
      <c r="C150" s="14" t="s">
        <v>710</v>
      </c>
      <c r="D150" s="15">
        <v>46387</v>
      </c>
    </row>
    <row r="151" spans="1:4" ht="39" customHeight="1" x14ac:dyDescent="0.4">
      <c r="A151" s="14">
        <v>4017911290</v>
      </c>
      <c r="B151" s="14" t="s">
        <v>711</v>
      </c>
      <c r="C151" s="14" t="s">
        <v>712</v>
      </c>
      <c r="D151" s="15">
        <v>46387</v>
      </c>
    </row>
    <row r="152" spans="1:4" ht="39" customHeight="1" x14ac:dyDescent="0.4">
      <c r="A152" s="14">
        <v>4017911324</v>
      </c>
      <c r="B152" s="14" t="s">
        <v>2257</v>
      </c>
      <c r="C152" s="14" t="s">
        <v>2258</v>
      </c>
      <c r="D152" s="15">
        <v>46387</v>
      </c>
    </row>
    <row r="153" spans="1:4" ht="39" customHeight="1" x14ac:dyDescent="0.4">
      <c r="A153" s="14">
        <v>4017911340</v>
      </c>
      <c r="B153" s="14" t="s">
        <v>2271</v>
      </c>
      <c r="C153" s="14" t="s">
        <v>2272</v>
      </c>
      <c r="D153" s="15">
        <v>46387</v>
      </c>
    </row>
    <row r="154" spans="1:4" ht="39" customHeight="1" x14ac:dyDescent="0.4">
      <c r="A154" s="14">
        <v>4017911357</v>
      </c>
      <c r="B154" s="14" t="s">
        <v>2245</v>
      </c>
      <c r="C154" s="14" t="s">
        <v>2246</v>
      </c>
      <c r="D154" s="15">
        <v>48091</v>
      </c>
    </row>
    <row r="155" spans="1:4" ht="39" customHeight="1" x14ac:dyDescent="0.4">
      <c r="A155" s="14">
        <v>4017911365</v>
      </c>
      <c r="B155" s="14" t="s">
        <v>713</v>
      </c>
      <c r="C155" s="14" t="s">
        <v>714</v>
      </c>
      <c r="D155" s="15">
        <v>46387</v>
      </c>
    </row>
    <row r="156" spans="1:4" ht="39" customHeight="1" x14ac:dyDescent="0.4">
      <c r="A156" s="14">
        <v>4017911381</v>
      </c>
      <c r="B156" s="14" t="s">
        <v>2240</v>
      </c>
      <c r="C156" s="14" t="s">
        <v>2241</v>
      </c>
      <c r="D156" s="15">
        <v>46387</v>
      </c>
    </row>
    <row r="157" spans="1:4" ht="39" customHeight="1" x14ac:dyDescent="0.4">
      <c r="A157" s="14">
        <v>4017911415</v>
      </c>
      <c r="B157" s="14" t="s">
        <v>2269</v>
      </c>
      <c r="C157" s="14" t="s">
        <v>2270</v>
      </c>
      <c r="D157" s="15">
        <v>46387</v>
      </c>
    </row>
    <row r="158" spans="1:4" ht="39" customHeight="1" x14ac:dyDescent="0.4">
      <c r="A158" s="14">
        <v>4017911423</v>
      </c>
      <c r="B158" s="14" t="s">
        <v>715</v>
      </c>
      <c r="C158" s="14" t="str">
        <f>"北九州市小倉北区大畠三丁目３番５０－１号"</f>
        <v>北九州市小倉北区大畠三丁目３番５０－１号</v>
      </c>
      <c r="D158" s="15">
        <v>46387</v>
      </c>
    </row>
    <row r="159" spans="1:4" ht="39" customHeight="1" x14ac:dyDescent="0.4">
      <c r="A159" s="14">
        <v>4017911449</v>
      </c>
      <c r="B159" s="14" t="s">
        <v>716</v>
      </c>
      <c r="C159" s="14" t="s">
        <v>717</v>
      </c>
      <c r="D159" s="15">
        <v>47177</v>
      </c>
    </row>
    <row r="160" spans="1:4" ht="39" customHeight="1" x14ac:dyDescent="0.4">
      <c r="A160" s="14">
        <v>4017911522</v>
      </c>
      <c r="B160" s="14" t="s">
        <v>2277</v>
      </c>
      <c r="C160" s="14" t="s">
        <v>2278</v>
      </c>
      <c r="D160" s="15">
        <v>46387</v>
      </c>
    </row>
    <row r="161" spans="1:4" ht="39" customHeight="1" x14ac:dyDescent="0.4">
      <c r="A161" s="14">
        <v>4017911530</v>
      </c>
      <c r="B161" s="14" t="s">
        <v>2220</v>
      </c>
      <c r="C161" s="14" t="str">
        <f>"北九州市小倉北区大門二丁目１－４－２Ｆ"</f>
        <v>北九州市小倉北区大門二丁目１－４－２Ｆ</v>
      </c>
      <c r="D161" s="15">
        <v>48121</v>
      </c>
    </row>
    <row r="162" spans="1:4" ht="39" customHeight="1" x14ac:dyDescent="0.4">
      <c r="A162" s="14">
        <v>4017911563</v>
      </c>
      <c r="B162" s="14" t="s">
        <v>718</v>
      </c>
      <c r="C162" s="14" t="s">
        <v>719</v>
      </c>
      <c r="D162" s="15">
        <v>46387</v>
      </c>
    </row>
    <row r="163" spans="1:4" ht="39" customHeight="1" x14ac:dyDescent="0.4">
      <c r="A163" s="14">
        <v>4017911571</v>
      </c>
      <c r="B163" s="14" t="s">
        <v>2290</v>
      </c>
      <c r="C163" s="14" t="s">
        <v>720</v>
      </c>
      <c r="D163" s="15">
        <v>46387</v>
      </c>
    </row>
    <row r="164" spans="1:4" ht="39" customHeight="1" x14ac:dyDescent="0.4">
      <c r="A164" s="14">
        <v>4017911589</v>
      </c>
      <c r="B164" s="14" t="s">
        <v>2575</v>
      </c>
      <c r="C164" s="14" t="s">
        <v>1457</v>
      </c>
      <c r="D164" s="15">
        <v>48213</v>
      </c>
    </row>
    <row r="165" spans="1:4" ht="39" customHeight="1" x14ac:dyDescent="0.4">
      <c r="A165" s="14">
        <v>4017911597</v>
      </c>
      <c r="B165" s="14" t="s">
        <v>721</v>
      </c>
      <c r="C165" s="14" t="s">
        <v>722</v>
      </c>
      <c r="D165" s="15">
        <v>46387</v>
      </c>
    </row>
    <row r="166" spans="1:4" ht="39" customHeight="1" x14ac:dyDescent="0.4">
      <c r="A166" s="14">
        <v>4017911605</v>
      </c>
      <c r="B166" s="14" t="s">
        <v>723</v>
      </c>
      <c r="C166" s="14" t="s">
        <v>724</v>
      </c>
      <c r="D166" s="15">
        <v>46387</v>
      </c>
    </row>
    <row r="167" spans="1:4" ht="39" customHeight="1" x14ac:dyDescent="0.4">
      <c r="A167" s="14">
        <v>4017911639</v>
      </c>
      <c r="B167" s="14" t="s">
        <v>2265</v>
      </c>
      <c r="C167" s="14" t="s">
        <v>2266</v>
      </c>
      <c r="D167" s="15">
        <v>46387</v>
      </c>
    </row>
    <row r="168" spans="1:4" ht="39" customHeight="1" x14ac:dyDescent="0.4">
      <c r="A168" s="14">
        <v>4017911670</v>
      </c>
      <c r="B168" s="14" t="s">
        <v>2237</v>
      </c>
      <c r="C168" s="14" t="s">
        <v>725</v>
      </c>
      <c r="D168" s="15">
        <v>46392</v>
      </c>
    </row>
    <row r="169" spans="1:4" ht="39" customHeight="1" x14ac:dyDescent="0.4">
      <c r="A169" s="14">
        <v>4017911738</v>
      </c>
      <c r="B169" s="14" t="s">
        <v>726</v>
      </c>
      <c r="C169" s="14" t="s">
        <v>727</v>
      </c>
      <c r="D169" s="15">
        <v>46387</v>
      </c>
    </row>
    <row r="170" spans="1:4" ht="39" customHeight="1" x14ac:dyDescent="0.4">
      <c r="A170" s="14">
        <v>4017911779</v>
      </c>
      <c r="B170" s="14" t="s">
        <v>728</v>
      </c>
      <c r="C170" s="14" t="s">
        <v>729</v>
      </c>
      <c r="D170" s="15">
        <v>46387</v>
      </c>
    </row>
    <row r="171" spans="1:4" ht="39" customHeight="1" x14ac:dyDescent="0.4">
      <c r="A171" s="14">
        <v>4017911829</v>
      </c>
      <c r="B171" s="14" t="s">
        <v>732</v>
      </c>
      <c r="C171" s="14" t="s">
        <v>733</v>
      </c>
      <c r="D171" s="15">
        <v>46387</v>
      </c>
    </row>
    <row r="172" spans="1:4" ht="39" customHeight="1" x14ac:dyDescent="0.4">
      <c r="A172" s="14">
        <v>4017911837</v>
      </c>
      <c r="B172" s="14" t="s">
        <v>2229</v>
      </c>
      <c r="C172" s="14" t="s">
        <v>2230</v>
      </c>
      <c r="D172" s="15">
        <v>46405</v>
      </c>
    </row>
    <row r="173" spans="1:4" ht="39" customHeight="1" x14ac:dyDescent="0.4">
      <c r="A173" s="14">
        <v>4017911845</v>
      </c>
      <c r="B173" s="14" t="s">
        <v>734</v>
      </c>
      <c r="C173" s="14" t="s">
        <v>735</v>
      </c>
      <c r="D173" s="15">
        <v>46387</v>
      </c>
    </row>
    <row r="174" spans="1:4" ht="39" customHeight="1" x14ac:dyDescent="0.4">
      <c r="A174" s="14">
        <v>4017911860</v>
      </c>
      <c r="B174" s="14" t="s">
        <v>736</v>
      </c>
      <c r="C174" s="14" t="s">
        <v>737</v>
      </c>
      <c r="D174" s="15">
        <v>46538</v>
      </c>
    </row>
    <row r="175" spans="1:4" ht="39" customHeight="1" x14ac:dyDescent="0.4">
      <c r="A175" s="14">
        <v>4017911878</v>
      </c>
      <c r="B175" s="14" t="s">
        <v>738</v>
      </c>
      <c r="C175" s="14" t="str">
        <f>"北九州市小倉北区赤坂１－８－７"</f>
        <v>北九州市小倉北区赤坂１－８－７</v>
      </c>
      <c r="D175" s="15">
        <v>47361</v>
      </c>
    </row>
    <row r="176" spans="1:4" ht="39" customHeight="1" x14ac:dyDescent="0.4">
      <c r="A176" s="14">
        <v>4017911886</v>
      </c>
      <c r="B176" s="14" t="s">
        <v>2211</v>
      </c>
      <c r="C176" s="14" t="str">
        <f>"北九州市小倉北区黄金2-8-10"</f>
        <v>北九州市小倉北区黄金2-8-10</v>
      </c>
      <c r="D176" s="15">
        <v>48060</v>
      </c>
    </row>
    <row r="177" spans="1:4" ht="39" customHeight="1" x14ac:dyDescent="0.4">
      <c r="A177" s="14">
        <v>4017911936</v>
      </c>
      <c r="B177" s="14" t="s">
        <v>739</v>
      </c>
      <c r="C177" s="14" t="s">
        <v>740</v>
      </c>
      <c r="D177" s="15">
        <v>47391</v>
      </c>
    </row>
    <row r="178" spans="1:4" ht="39" customHeight="1" x14ac:dyDescent="0.4">
      <c r="A178" s="14">
        <v>4017911951</v>
      </c>
      <c r="B178" s="14" t="s">
        <v>2238</v>
      </c>
      <c r="C178" s="14" t="s">
        <v>2239</v>
      </c>
      <c r="D178" s="15">
        <v>46843</v>
      </c>
    </row>
    <row r="179" spans="1:4" ht="39" customHeight="1" x14ac:dyDescent="0.4">
      <c r="A179" s="14">
        <v>4017912009</v>
      </c>
      <c r="B179" s="14" t="s">
        <v>2294</v>
      </c>
      <c r="C179" s="14" t="s">
        <v>2295</v>
      </c>
      <c r="D179" s="15">
        <v>47422</v>
      </c>
    </row>
    <row r="180" spans="1:4" ht="39" customHeight="1" x14ac:dyDescent="0.4">
      <c r="A180" s="14">
        <v>4017912017</v>
      </c>
      <c r="B180" s="14" t="s">
        <v>2285</v>
      </c>
      <c r="C180" s="14" t="s">
        <v>742</v>
      </c>
      <c r="D180" s="15">
        <v>46599</v>
      </c>
    </row>
    <row r="181" spans="1:4" ht="39" customHeight="1" x14ac:dyDescent="0.4">
      <c r="A181" s="14">
        <v>4017912025</v>
      </c>
      <c r="B181" s="14" t="s">
        <v>2576</v>
      </c>
      <c r="C181" s="14" t="s">
        <v>2577</v>
      </c>
      <c r="D181" s="15">
        <v>48213</v>
      </c>
    </row>
    <row r="182" spans="1:4" ht="39" customHeight="1" x14ac:dyDescent="0.4">
      <c r="A182" s="14">
        <v>4017912066</v>
      </c>
      <c r="B182" s="14" t="s">
        <v>2578</v>
      </c>
      <c r="C182" s="14" t="s">
        <v>2579</v>
      </c>
      <c r="D182" s="15">
        <v>48213</v>
      </c>
    </row>
    <row r="183" spans="1:4" ht="39" customHeight="1" x14ac:dyDescent="0.4">
      <c r="A183" s="14">
        <v>4017912090</v>
      </c>
      <c r="B183" s="14" t="s">
        <v>2243</v>
      </c>
      <c r="C183" s="14" t="s">
        <v>2244</v>
      </c>
      <c r="D183" s="15">
        <v>46387</v>
      </c>
    </row>
    <row r="184" spans="1:4" ht="39" customHeight="1" x14ac:dyDescent="0.4">
      <c r="A184" s="14">
        <v>4017912108</v>
      </c>
      <c r="B184" s="14" t="s">
        <v>2078</v>
      </c>
      <c r="C184" s="14" t="s">
        <v>744</v>
      </c>
      <c r="D184" s="15">
        <v>47938</v>
      </c>
    </row>
    <row r="185" spans="1:4" ht="39" customHeight="1" x14ac:dyDescent="0.4">
      <c r="A185" s="14">
        <v>4017912132</v>
      </c>
      <c r="B185" s="14" t="s">
        <v>2255</v>
      </c>
      <c r="C185" s="14" t="s">
        <v>2256</v>
      </c>
      <c r="D185" s="15">
        <v>47938</v>
      </c>
    </row>
    <row r="186" spans="1:4" ht="39" customHeight="1" x14ac:dyDescent="0.4">
      <c r="A186" s="14">
        <v>4017912140</v>
      </c>
      <c r="B186" s="14" t="s">
        <v>2580</v>
      </c>
      <c r="C186" s="14" t="s">
        <v>2581</v>
      </c>
      <c r="D186" s="15">
        <v>48213</v>
      </c>
    </row>
    <row r="187" spans="1:4" ht="39" customHeight="1" x14ac:dyDescent="0.4">
      <c r="A187" s="14">
        <v>4017912264</v>
      </c>
      <c r="B187" s="14" t="s">
        <v>2582</v>
      </c>
      <c r="C187" s="14" t="s">
        <v>746</v>
      </c>
      <c r="D187" s="15">
        <v>48213</v>
      </c>
    </row>
    <row r="188" spans="1:4" ht="39" customHeight="1" x14ac:dyDescent="0.4">
      <c r="A188" s="14">
        <v>4017912314</v>
      </c>
      <c r="B188" s="14" t="s">
        <v>749</v>
      </c>
      <c r="C188" s="14" t="s">
        <v>745</v>
      </c>
      <c r="D188" s="15">
        <v>47149</v>
      </c>
    </row>
    <row r="189" spans="1:4" ht="39" customHeight="1" x14ac:dyDescent="0.4">
      <c r="A189" s="14">
        <v>4017912322</v>
      </c>
      <c r="B189" s="14" t="s">
        <v>741</v>
      </c>
      <c r="C189" s="14" t="s">
        <v>750</v>
      </c>
      <c r="D189" s="15">
        <v>47238</v>
      </c>
    </row>
    <row r="190" spans="1:4" ht="39" customHeight="1" x14ac:dyDescent="0.4">
      <c r="A190" s="14">
        <v>4017912389</v>
      </c>
      <c r="B190" s="14" t="s">
        <v>2235</v>
      </c>
      <c r="C190" s="14" t="str">
        <f>"北九州市小倉北区中井五丁目１８－１４"</f>
        <v>北九州市小倉北区中井五丁目１８－１４</v>
      </c>
      <c r="D190" s="15">
        <v>47514</v>
      </c>
    </row>
    <row r="191" spans="1:4" ht="39" customHeight="1" x14ac:dyDescent="0.4">
      <c r="A191" s="14">
        <v>4017912397</v>
      </c>
      <c r="B191" s="14" t="s">
        <v>747</v>
      </c>
      <c r="C191" s="14" t="s">
        <v>748</v>
      </c>
      <c r="D191" s="15">
        <v>46904</v>
      </c>
    </row>
    <row r="192" spans="1:4" ht="39" customHeight="1" x14ac:dyDescent="0.4">
      <c r="A192" s="14">
        <v>4017912405</v>
      </c>
      <c r="B192" s="14" t="s">
        <v>751</v>
      </c>
      <c r="C192" s="14" t="s">
        <v>752</v>
      </c>
      <c r="D192" s="15">
        <v>47483</v>
      </c>
    </row>
    <row r="193" spans="1:4" ht="39" customHeight="1" x14ac:dyDescent="0.4">
      <c r="A193" s="14">
        <v>4017912439</v>
      </c>
      <c r="B193" s="14" t="s">
        <v>753</v>
      </c>
      <c r="C193" s="14" t="str">
        <f>"北九州市小倉北区井堀一丁目２－１"</f>
        <v>北九州市小倉北区井堀一丁目２－１</v>
      </c>
      <c r="D193" s="15">
        <v>47603</v>
      </c>
    </row>
    <row r="194" spans="1:4" ht="39" customHeight="1" x14ac:dyDescent="0.4">
      <c r="A194" s="14">
        <v>4017912447</v>
      </c>
      <c r="B194" s="14" t="s">
        <v>754</v>
      </c>
      <c r="C194" s="14" t="str">
        <f>"北九州市小倉北区清水二丁目１１－１５"</f>
        <v>北九州市小倉北区清水二丁目１１－１５</v>
      </c>
      <c r="D194" s="15">
        <v>47542</v>
      </c>
    </row>
    <row r="195" spans="1:4" ht="39" customHeight="1" x14ac:dyDescent="0.4">
      <c r="A195" s="14">
        <v>4017912454</v>
      </c>
      <c r="B195" s="14" t="s">
        <v>743</v>
      </c>
      <c r="C195" s="14" t="str">
        <f>"北九州市小倉北区上到津四丁目２４－２４"</f>
        <v>北九州市小倉北区上到津四丁目２４－２４</v>
      </c>
      <c r="D195" s="15">
        <v>47603</v>
      </c>
    </row>
    <row r="196" spans="1:4" ht="39" customHeight="1" x14ac:dyDescent="0.4">
      <c r="A196" s="14">
        <v>4017912470</v>
      </c>
      <c r="B196" s="14" t="s">
        <v>2299</v>
      </c>
      <c r="C196" s="14" t="str">
        <f>"北九州市小倉北区木町四丁目１－２"</f>
        <v>北九州市小倉北区木町四丁目１－２</v>
      </c>
      <c r="D196" s="15">
        <v>47726</v>
      </c>
    </row>
    <row r="197" spans="1:4" ht="39" customHeight="1" x14ac:dyDescent="0.4">
      <c r="A197" s="14">
        <v>4017912512</v>
      </c>
      <c r="B197" s="14" t="s">
        <v>2153</v>
      </c>
      <c r="C197" s="14" t="s">
        <v>2154</v>
      </c>
      <c r="D197" s="15">
        <v>47968</v>
      </c>
    </row>
    <row r="198" spans="1:4" ht="39" customHeight="1" x14ac:dyDescent="0.4">
      <c r="A198" s="14">
        <v>4017912579</v>
      </c>
      <c r="B198" s="14" t="s">
        <v>2219</v>
      </c>
      <c r="C198" s="14" t="str">
        <f>"北九州市小倉北区魚町三丁目１－１１"</f>
        <v>北九州市小倉北区魚町三丁目１－１１</v>
      </c>
      <c r="D198" s="15">
        <v>48091</v>
      </c>
    </row>
    <row r="199" spans="1:4" ht="39" customHeight="1" x14ac:dyDescent="0.4">
      <c r="A199" s="12">
        <v>4037734649</v>
      </c>
      <c r="B199" s="12" t="s">
        <v>2598</v>
      </c>
      <c r="C199" s="12" t="s">
        <v>2599</v>
      </c>
      <c r="D199" s="13">
        <v>46387</v>
      </c>
    </row>
    <row r="200" spans="1:4" ht="39" customHeight="1" x14ac:dyDescent="0.4">
      <c r="A200" s="12">
        <v>4037734821</v>
      </c>
      <c r="B200" s="12" t="s">
        <v>2600</v>
      </c>
      <c r="C200" s="12" t="s">
        <v>2601</v>
      </c>
      <c r="D200" s="13">
        <v>46387</v>
      </c>
    </row>
    <row r="201" spans="1:4" ht="39" customHeight="1" x14ac:dyDescent="0.4">
      <c r="A201" s="12">
        <v>4037735232</v>
      </c>
      <c r="B201" s="12" t="s">
        <v>2602</v>
      </c>
      <c r="C201" s="12" t="s">
        <v>2603</v>
      </c>
      <c r="D201" s="13">
        <v>46387</v>
      </c>
    </row>
    <row r="202" spans="1:4" ht="39" customHeight="1" x14ac:dyDescent="0.4">
      <c r="A202" s="12">
        <v>4037735448</v>
      </c>
      <c r="B202" s="12" t="s">
        <v>2604</v>
      </c>
      <c r="C202" s="12" t="s">
        <v>2605</v>
      </c>
      <c r="D202" s="13">
        <v>46387</v>
      </c>
    </row>
    <row r="203" spans="1:4" ht="39" customHeight="1" x14ac:dyDescent="0.4">
      <c r="A203" s="12">
        <v>4037735570</v>
      </c>
      <c r="B203" s="12" t="s">
        <v>2606</v>
      </c>
      <c r="C203" s="12" t="s">
        <v>2607</v>
      </c>
      <c r="D203" s="13">
        <v>46387</v>
      </c>
    </row>
    <row r="204" spans="1:4" ht="39" customHeight="1" x14ac:dyDescent="0.4">
      <c r="A204" s="12">
        <v>4037735729</v>
      </c>
      <c r="B204" s="12" t="s">
        <v>2608</v>
      </c>
      <c r="C204" s="12" t="s">
        <v>2609</v>
      </c>
      <c r="D204" s="13">
        <v>47238</v>
      </c>
    </row>
    <row r="205" spans="1:4" ht="39" customHeight="1" x14ac:dyDescent="0.4">
      <c r="A205" s="12">
        <v>4037736735</v>
      </c>
      <c r="B205" s="12" t="s">
        <v>2610</v>
      </c>
      <c r="C205" s="12" t="s">
        <v>2611</v>
      </c>
      <c r="D205" s="13">
        <v>47026</v>
      </c>
    </row>
    <row r="206" spans="1:4" ht="39" customHeight="1" x14ac:dyDescent="0.4">
      <c r="A206" s="12">
        <v>4037736750</v>
      </c>
      <c r="B206" s="12" t="s">
        <v>2612</v>
      </c>
      <c r="C206" s="12" t="str">
        <f>"北九州市小倉北区宇佐町一丁目８－１７"</f>
        <v>北九州市小倉北区宇佐町一丁目８－１７</v>
      </c>
      <c r="D206" s="13">
        <v>47695</v>
      </c>
    </row>
    <row r="207" spans="1:4" ht="39" customHeight="1" x14ac:dyDescent="0.4">
      <c r="A207" s="12">
        <v>4037736974</v>
      </c>
      <c r="B207" s="12" t="s">
        <v>806</v>
      </c>
      <c r="C207" s="12" t="s">
        <v>807</v>
      </c>
      <c r="D207" s="13">
        <v>46507</v>
      </c>
    </row>
    <row r="208" spans="1:4" ht="39" customHeight="1" x14ac:dyDescent="0.4">
      <c r="A208" s="12">
        <v>4037737014</v>
      </c>
      <c r="B208" s="12" t="s">
        <v>808</v>
      </c>
      <c r="C208" s="12" t="s">
        <v>809</v>
      </c>
      <c r="D208" s="13">
        <v>46599</v>
      </c>
    </row>
    <row r="209" spans="1:4" ht="39" customHeight="1" x14ac:dyDescent="0.4">
      <c r="A209" s="12">
        <v>4037738053</v>
      </c>
      <c r="B209" s="12" t="s">
        <v>811</v>
      </c>
      <c r="C209" s="12" t="s">
        <v>812</v>
      </c>
      <c r="D209" s="13">
        <v>46430</v>
      </c>
    </row>
    <row r="210" spans="1:4" ht="39" customHeight="1" x14ac:dyDescent="0.4">
      <c r="A210" s="12">
        <v>4037738061</v>
      </c>
      <c r="B210" s="12" t="s">
        <v>2077</v>
      </c>
      <c r="C210" s="12" t="s">
        <v>532</v>
      </c>
      <c r="D210" s="13">
        <v>46387</v>
      </c>
    </row>
    <row r="211" spans="1:4" ht="39" customHeight="1" x14ac:dyDescent="0.4">
      <c r="A211" s="12">
        <v>4037738095</v>
      </c>
      <c r="B211" s="12" t="s">
        <v>813</v>
      </c>
      <c r="C211" s="12" t="s">
        <v>814</v>
      </c>
      <c r="D211" s="13">
        <v>46387</v>
      </c>
    </row>
    <row r="212" spans="1:4" ht="39" customHeight="1" x14ac:dyDescent="0.4">
      <c r="A212" s="12">
        <v>4037738202</v>
      </c>
      <c r="B212" s="12" t="s">
        <v>2613</v>
      </c>
      <c r="C212" s="12" t="s">
        <v>2614</v>
      </c>
      <c r="D212" s="13">
        <v>48213</v>
      </c>
    </row>
    <row r="213" spans="1:4" ht="39" customHeight="1" x14ac:dyDescent="0.4">
      <c r="A213" s="12">
        <v>4037738400</v>
      </c>
      <c r="B213" s="12" t="s">
        <v>2253</v>
      </c>
      <c r="C213" s="12" t="s">
        <v>2254</v>
      </c>
      <c r="D213" s="13">
        <v>46387</v>
      </c>
    </row>
    <row r="214" spans="1:4" ht="39" customHeight="1" x14ac:dyDescent="0.4">
      <c r="A214" s="12">
        <v>4037738483</v>
      </c>
      <c r="B214" s="12" t="s">
        <v>2236</v>
      </c>
      <c r="C214" s="12" t="str">
        <f>"北九州市小倉北区中島一丁目１番１－１０１号"</f>
        <v>北九州市小倉北区中島一丁目１番１－１０１号</v>
      </c>
      <c r="D214" s="13">
        <v>46142</v>
      </c>
    </row>
    <row r="215" spans="1:4" ht="39" customHeight="1" x14ac:dyDescent="0.4">
      <c r="A215" s="14">
        <v>4037739630</v>
      </c>
      <c r="B215" s="14" t="s">
        <v>2615</v>
      </c>
      <c r="C215" s="14" t="s">
        <v>2616</v>
      </c>
      <c r="D215" s="15">
        <v>48213</v>
      </c>
    </row>
    <row r="216" spans="1:4" ht="39" customHeight="1" x14ac:dyDescent="0.4">
      <c r="A216" s="14">
        <v>4037739739</v>
      </c>
      <c r="B216" s="14" t="s">
        <v>820</v>
      </c>
      <c r="C216" s="14" t="s">
        <v>821</v>
      </c>
      <c r="D216" s="15">
        <v>47208</v>
      </c>
    </row>
    <row r="217" spans="1:4" ht="39" customHeight="1" x14ac:dyDescent="0.4">
      <c r="A217" s="14">
        <v>4037739838</v>
      </c>
      <c r="B217" s="14" t="s">
        <v>819</v>
      </c>
      <c r="C217" s="14" t="s">
        <v>822</v>
      </c>
      <c r="D217" s="15">
        <v>47177</v>
      </c>
    </row>
    <row r="218" spans="1:4" ht="39" customHeight="1" x14ac:dyDescent="0.4">
      <c r="A218" s="14">
        <v>4037930023</v>
      </c>
      <c r="B218" s="14" t="s">
        <v>2617</v>
      </c>
      <c r="C218" s="14" t="s">
        <v>2618</v>
      </c>
      <c r="D218" s="15">
        <v>48244</v>
      </c>
    </row>
    <row r="219" spans="1:4" ht="39" customHeight="1" x14ac:dyDescent="0.4">
      <c r="A219" s="14">
        <v>4037930049</v>
      </c>
      <c r="B219" s="14" t="s">
        <v>823</v>
      </c>
      <c r="C219" s="14" t="s">
        <v>824</v>
      </c>
      <c r="D219" s="15">
        <v>47756</v>
      </c>
    </row>
    <row r="220" spans="1:4" ht="39" customHeight="1" x14ac:dyDescent="0.4">
      <c r="A220" s="12">
        <v>4014747737</v>
      </c>
      <c r="B220" s="12" t="s">
        <v>2531</v>
      </c>
      <c r="C220" s="12" t="s">
        <v>2530</v>
      </c>
      <c r="D220" s="13">
        <v>47879</v>
      </c>
    </row>
    <row r="221" spans="1:4" ht="39" customHeight="1" x14ac:dyDescent="0.4">
      <c r="A221" s="12">
        <v>4017716749</v>
      </c>
      <c r="B221" s="12" t="s">
        <v>2081</v>
      </c>
      <c r="C221" s="12" t="s">
        <v>2080</v>
      </c>
      <c r="D221" s="13">
        <v>46387</v>
      </c>
    </row>
    <row r="222" spans="1:4" ht="39" customHeight="1" x14ac:dyDescent="0.4">
      <c r="A222" s="12">
        <v>4017716921</v>
      </c>
      <c r="B222" s="12" t="s">
        <v>445</v>
      </c>
      <c r="C222" s="12" t="s">
        <v>446</v>
      </c>
      <c r="D222" s="13">
        <v>46387</v>
      </c>
    </row>
    <row r="223" spans="1:4" ht="39" customHeight="1" x14ac:dyDescent="0.4">
      <c r="A223" s="12">
        <v>4017716988</v>
      </c>
      <c r="B223" s="12" t="s">
        <v>447</v>
      </c>
      <c r="C223" s="12" t="s">
        <v>448</v>
      </c>
      <c r="D223" s="13">
        <v>46387</v>
      </c>
    </row>
    <row r="224" spans="1:4" ht="39" customHeight="1" x14ac:dyDescent="0.4">
      <c r="A224" s="12">
        <v>4017717077</v>
      </c>
      <c r="B224" s="12" t="s">
        <v>451</v>
      </c>
      <c r="C224" s="12" t="s">
        <v>452</v>
      </c>
      <c r="D224" s="13">
        <v>46387</v>
      </c>
    </row>
    <row r="225" spans="1:4" ht="39" customHeight="1" x14ac:dyDescent="0.4">
      <c r="A225" s="12">
        <v>4017717127</v>
      </c>
      <c r="B225" s="12" t="s">
        <v>8</v>
      </c>
      <c r="C225" s="12" t="s">
        <v>457</v>
      </c>
      <c r="D225" s="13">
        <v>46599</v>
      </c>
    </row>
    <row r="226" spans="1:4" ht="39" customHeight="1" x14ac:dyDescent="0.4">
      <c r="A226" s="12">
        <v>4017717200</v>
      </c>
      <c r="B226" s="12" t="s">
        <v>464</v>
      </c>
      <c r="C226" s="12" t="str">
        <f>"北九州市小倉南区守恒本町二丁目２番３４－２０２号"</f>
        <v>北九州市小倉南区守恒本町二丁目２番３４－２０２号</v>
      </c>
      <c r="D226" s="13">
        <v>46387</v>
      </c>
    </row>
    <row r="227" spans="1:4" ht="39" customHeight="1" x14ac:dyDescent="0.4">
      <c r="A227" s="12">
        <v>4017717275</v>
      </c>
      <c r="B227" s="12" t="s">
        <v>465</v>
      </c>
      <c r="C227" s="12" t="s">
        <v>466</v>
      </c>
      <c r="D227" s="13">
        <v>46387</v>
      </c>
    </row>
    <row r="228" spans="1:4" ht="39" customHeight="1" x14ac:dyDescent="0.4">
      <c r="A228" s="12">
        <v>4017717291</v>
      </c>
      <c r="B228" s="12" t="s">
        <v>3</v>
      </c>
      <c r="C228" s="12" t="s">
        <v>467</v>
      </c>
      <c r="D228" s="13">
        <v>46387</v>
      </c>
    </row>
    <row r="229" spans="1:4" ht="39" customHeight="1" x14ac:dyDescent="0.4">
      <c r="A229" s="12">
        <v>4017717325</v>
      </c>
      <c r="B229" s="12" t="s">
        <v>468</v>
      </c>
      <c r="C229" s="12" t="s">
        <v>469</v>
      </c>
      <c r="D229" s="13">
        <v>46387</v>
      </c>
    </row>
    <row r="230" spans="1:4" ht="39" customHeight="1" x14ac:dyDescent="0.4">
      <c r="A230" s="12">
        <v>4017717390</v>
      </c>
      <c r="B230" s="12" t="s">
        <v>470</v>
      </c>
      <c r="C230" s="12" t="s">
        <v>471</v>
      </c>
      <c r="D230" s="13">
        <v>46387</v>
      </c>
    </row>
    <row r="231" spans="1:4" ht="39" customHeight="1" x14ac:dyDescent="0.4">
      <c r="A231" s="12">
        <v>4017717416</v>
      </c>
      <c r="B231" s="12" t="s">
        <v>472</v>
      </c>
      <c r="C231" s="12" t="s">
        <v>473</v>
      </c>
      <c r="D231" s="13">
        <v>46387</v>
      </c>
    </row>
    <row r="232" spans="1:4" ht="39" customHeight="1" x14ac:dyDescent="0.4">
      <c r="A232" s="12">
        <v>4017717440</v>
      </c>
      <c r="B232" s="12" t="s">
        <v>474</v>
      </c>
      <c r="C232" s="12" t="s">
        <v>475</v>
      </c>
      <c r="D232" s="13">
        <v>46387</v>
      </c>
    </row>
    <row r="233" spans="1:4" ht="39" customHeight="1" x14ac:dyDescent="0.4">
      <c r="A233" s="12">
        <v>4017717473</v>
      </c>
      <c r="B233" s="12" t="s">
        <v>476</v>
      </c>
      <c r="C233" s="12" t="s">
        <v>477</v>
      </c>
      <c r="D233" s="13">
        <v>46387</v>
      </c>
    </row>
    <row r="234" spans="1:4" ht="39" customHeight="1" x14ac:dyDescent="0.4">
      <c r="A234" s="12">
        <v>4017717564</v>
      </c>
      <c r="B234" s="12" t="s">
        <v>478</v>
      </c>
      <c r="C234" s="12" t="s">
        <v>479</v>
      </c>
      <c r="D234" s="13">
        <v>46414</v>
      </c>
    </row>
    <row r="235" spans="1:4" ht="39" customHeight="1" x14ac:dyDescent="0.4">
      <c r="A235" s="12">
        <v>4017717622</v>
      </c>
      <c r="B235" s="12" t="s">
        <v>2304</v>
      </c>
      <c r="C235" s="12" t="str">
        <f>"北九州市小倉南区若園三丁目１－２５"</f>
        <v>北九州市小倉南区若園三丁目１－２５</v>
      </c>
      <c r="D235" s="13">
        <v>48060</v>
      </c>
    </row>
    <row r="236" spans="1:4" ht="39" customHeight="1" x14ac:dyDescent="0.4">
      <c r="A236" s="12">
        <v>4017717663</v>
      </c>
      <c r="B236" s="12" t="s">
        <v>480</v>
      </c>
      <c r="C236" s="12" t="s">
        <v>481</v>
      </c>
      <c r="D236" s="13">
        <v>46387</v>
      </c>
    </row>
    <row r="237" spans="1:4" ht="39" customHeight="1" x14ac:dyDescent="0.4">
      <c r="A237" s="14">
        <v>4017717986</v>
      </c>
      <c r="B237" s="14" t="s">
        <v>2086</v>
      </c>
      <c r="C237" s="14" t="str">
        <f>"北九州市小倉南区企救丘三丁目１７番４－１０１号"</f>
        <v>北九州市小倉南区企救丘三丁目１７番４－１０１号</v>
      </c>
      <c r="D237" s="15">
        <v>46387</v>
      </c>
    </row>
    <row r="238" spans="1:4" ht="39" customHeight="1" x14ac:dyDescent="0.4">
      <c r="A238" s="14">
        <v>4017718067</v>
      </c>
      <c r="B238" s="14" t="s">
        <v>490</v>
      </c>
      <c r="C238" s="14" t="s">
        <v>491</v>
      </c>
      <c r="D238" s="15">
        <v>46387</v>
      </c>
    </row>
    <row r="239" spans="1:4" ht="39" customHeight="1" x14ac:dyDescent="0.4">
      <c r="A239" s="14">
        <v>4017718109</v>
      </c>
      <c r="B239" s="14" t="s">
        <v>494</v>
      </c>
      <c r="C239" s="14" t="s">
        <v>495</v>
      </c>
      <c r="D239" s="15">
        <v>46387</v>
      </c>
    </row>
    <row r="240" spans="1:4" ht="39" customHeight="1" x14ac:dyDescent="0.4">
      <c r="A240" s="14">
        <v>4017718190</v>
      </c>
      <c r="B240" s="14" t="s">
        <v>2098</v>
      </c>
      <c r="C240" s="14" t="s">
        <v>2097</v>
      </c>
      <c r="D240" s="15">
        <v>46387</v>
      </c>
    </row>
    <row r="241" spans="1:4" ht="39" customHeight="1" x14ac:dyDescent="0.4">
      <c r="A241" s="14">
        <v>4017718257</v>
      </c>
      <c r="B241" s="14" t="s">
        <v>498</v>
      </c>
      <c r="C241" s="14" t="s">
        <v>499</v>
      </c>
      <c r="D241" s="15">
        <v>46387</v>
      </c>
    </row>
    <row r="242" spans="1:4" ht="39" customHeight="1" x14ac:dyDescent="0.4">
      <c r="A242" s="14">
        <v>4017718315</v>
      </c>
      <c r="B242" s="14" t="s">
        <v>500</v>
      </c>
      <c r="C242" s="14" t="s">
        <v>501</v>
      </c>
      <c r="D242" s="15">
        <v>46413</v>
      </c>
    </row>
    <row r="243" spans="1:4" ht="39" customHeight="1" x14ac:dyDescent="0.4">
      <c r="A243" s="14">
        <v>4017718406</v>
      </c>
      <c r="B243" s="14" t="s">
        <v>2105</v>
      </c>
      <c r="C243" s="14" t="s">
        <v>2104</v>
      </c>
      <c r="D243" s="15">
        <v>46387</v>
      </c>
    </row>
    <row r="244" spans="1:4" ht="39" customHeight="1" x14ac:dyDescent="0.4">
      <c r="A244" s="14">
        <v>4017718448</v>
      </c>
      <c r="B244" s="14" t="s">
        <v>504</v>
      </c>
      <c r="C244" s="14" t="s">
        <v>505</v>
      </c>
      <c r="D244" s="15">
        <v>46387</v>
      </c>
    </row>
    <row r="245" spans="1:4" ht="39" customHeight="1" x14ac:dyDescent="0.4">
      <c r="A245" s="14">
        <v>4017718554</v>
      </c>
      <c r="B245" s="14" t="s">
        <v>508</v>
      </c>
      <c r="C245" s="14" t="s">
        <v>509</v>
      </c>
      <c r="D245" s="15">
        <v>46387</v>
      </c>
    </row>
    <row r="246" spans="1:4" ht="39" customHeight="1" x14ac:dyDescent="0.4">
      <c r="A246" s="14">
        <v>4017718661</v>
      </c>
      <c r="B246" s="14" t="s">
        <v>512</v>
      </c>
      <c r="C246" s="14" t="s">
        <v>513</v>
      </c>
      <c r="D246" s="15">
        <v>46387</v>
      </c>
    </row>
    <row r="247" spans="1:4" ht="39" customHeight="1" x14ac:dyDescent="0.4">
      <c r="A247" s="14">
        <v>4017718687</v>
      </c>
      <c r="B247" s="14" t="s">
        <v>514</v>
      </c>
      <c r="C247" s="14" t="s">
        <v>515</v>
      </c>
      <c r="D247" s="15">
        <v>46387</v>
      </c>
    </row>
    <row r="248" spans="1:4" ht="39" customHeight="1" x14ac:dyDescent="0.4">
      <c r="A248" s="14">
        <v>4017718729</v>
      </c>
      <c r="B248" s="14" t="s">
        <v>518</v>
      </c>
      <c r="C248" s="14" t="s">
        <v>519</v>
      </c>
      <c r="D248" s="15">
        <v>46387</v>
      </c>
    </row>
    <row r="249" spans="1:4" ht="39" customHeight="1" x14ac:dyDescent="0.4">
      <c r="A249" s="14">
        <v>4017718810</v>
      </c>
      <c r="B249" s="14" t="s">
        <v>2093</v>
      </c>
      <c r="C249" s="14" t="s">
        <v>2092</v>
      </c>
      <c r="D249" s="15">
        <v>46387</v>
      </c>
    </row>
    <row r="250" spans="1:4" ht="39" customHeight="1" x14ac:dyDescent="0.4">
      <c r="A250" s="14">
        <v>4017718836</v>
      </c>
      <c r="B250" s="14" t="s">
        <v>2096</v>
      </c>
      <c r="C250" s="14" t="s">
        <v>2095</v>
      </c>
      <c r="D250" s="15">
        <v>46387</v>
      </c>
    </row>
    <row r="251" spans="1:4" ht="39" customHeight="1" x14ac:dyDescent="0.4">
      <c r="A251" s="14">
        <v>4017719016</v>
      </c>
      <c r="B251" s="14" t="s">
        <v>520</v>
      </c>
      <c r="C251" s="14" t="s">
        <v>521</v>
      </c>
      <c r="D251" s="15">
        <v>46387</v>
      </c>
    </row>
    <row r="252" spans="1:4" ht="39" customHeight="1" x14ac:dyDescent="0.4">
      <c r="A252" s="14">
        <v>4017719271</v>
      </c>
      <c r="B252" s="14" t="s">
        <v>2079</v>
      </c>
      <c r="C252" s="14" t="s">
        <v>529</v>
      </c>
      <c r="D252" s="15">
        <v>46387</v>
      </c>
    </row>
    <row r="253" spans="1:4" ht="39" customHeight="1" x14ac:dyDescent="0.4">
      <c r="A253" s="14">
        <v>4017719362</v>
      </c>
      <c r="B253" s="14" t="s">
        <v>530</v>
      </c>
      <c r="C253" s="14" t="s">
        <v>531</v>
      </c>
      <c r="D253" s="15">
        <v>46387</v>
      </c>
    </row>
    <row r="254" spans="1:4" ht="39" customHeight="1" x14ac:dyDescent="0.4">
      <c r="A254" s="14">
        <v>4017719461</v>
      </c>
      <c r="B254" s="14" t="s">
        <v>533</v>
      </c>
      <c r="C254" s="14" t="s">
        <v>534</v>
      </c>
      <c r="D254" s="15">
        <v>46843</v>
      </c>
    </row>
    <row r="255" spans="1:4" ht="39" customHeight="1" x14ac:dyDescent="0.4">
      <c r="A255" s="14">
        <v>4017719503</v>
      </c>
      <c r="B255" s="14" t="s">
        <v>538</v>
      </c>
      <c r="C255" s="14" t="s">
        <v>539</v>
      </c>
      <c r="D255" s="15">
        <v>46387</v>
      </c>
    </row>
    <row r="256" spans="1:4" ht="39" customHeight="1" x14ac:dyDescent="0.4">
      <c r="A256" s="14">
        <v>4017719537</v>
      </c>
      <c r="B256" s="14" t="s">
        <v>540</v>
      </c>
      <c r="C256" s="14" t="s">
        <v>274</v>
      </c>
      <c r="D256" s="15">
        <v>46387</v>
      </c>
    </row>
    <row r="257" spans="1:4" ht="39" customHeight="1" x14ac:dyDescent="0.4">
      <c r="A257" s="14">
        <v>4017719560</v>
      </c>
      <c r="B257" s="14" t="s">
        <v>2085</v>
      </c>
      <c r="C257" s="14" t="s">
        <v>2084</v>
      </c>
      <c r="D257" s="15">
        <v>46387</v>
      </c>
    </row>
    <row r="258" spans="1:4" ht="39" customHeight="1" x14ac:dyDescent="0.4">
      <c r="A258" s="14">
        <v>4017719685</v>
      </c>
      <c r="B258" s="14" t="s">
        <v>546</v>
      </c>
      <c r="C258" s="14" t="s">
        <v>547</v>
      </c>
      <c r="D258" s="15">
        <v>46400</v>
      </c>
    </row>
    <row r="259" spans="1:4" ht="39" customHeight="1" x14ac:dyDescent="0.4">
      <c r="A259" s="14">
        <v>4017719768</v>
      </c>
      <c r="B259" s="14" t="s">
        <v>550</v>
      </c>
      <c r="C259" s="14" t="s">
        <v>551</v>
      </c>
      <c r="D259" s="15">
        <v>46387</v>
      </c>
    </row>
    <row r="260" spans="1:4" ht="39" customHeight="1" x14ac:dyDescent="0.4">
      <c r="A260" s="14">
        <v>4017719792</v>
      </c>
      <c r="B260" s="14" t="s">
        <v>552</v>
      </c>
      <c r="C260" s="14" t="s">
        <v>553</v>
      </c>
      <c r="D260" s="15">
        <v>46441</v>
      </c>
    </row>
    <row r="261" spans="1:4" ht="39" customHeight="1" x14ac:dyDescent="0.4">
      <c r="A261" s="14">
        <v>4017719933</v>
      </c>
      <c r="B261" s="14" t="s">
        <v>556</v>
      </c>
      <c r="C261" s="14" t="s">
        <v>557</v>
      </c>
      <c r="D261" s="15">
        <v>46387</v>
      </c>
    </row>
    <row r="262" spans="1:4" ht="39" customHeight="1" x14ac:dyDescent="0.4">
      <c r="A262" s="14">
        <v>4017719941</v>
      </c>
      <c r="B262" s="14" t="s">
        <v>558</v>
      </c>
      <c r="C262" s="14" t="s">
        <v>559</v>
      </c>
      <c r="D262" s="15">
        <v>46387</v>
      </c>
    </row>
    <row r="263" spans="1:4" ht="39" customHeight="1" x14ac:dyDescent="0.4">
      <c r="A263" s="14">
        <v>4017719958</v>
      </c>
      <c r="B263" s="14" t="s">
        <v>2089</v>
      </c>
      <c r="C263" s="14" t="s">
        <v>2088</v>
      </c>
      <c r="D263" s="15">
        <v>46387</v>
      </c>
    </row>
    <row r="264" spans="1:4" ht="39" customHeight="1" x14ac:dyDescent="0.4">
      <c r="A264" s="14">
        <v>4017719990</v>
      </c>
      <c r="B264" s="14" t="s">
        <v>562</v>
      </c>
      <c r="C264" s="14" t="s">
        <v>563</v>
      </c>
      <c r="D264" s="15">
        <v>46387</v>
      </c>
    </row>
    <row r="265" spans="1:4" ht="39" customHeight="1" x14ac:dyDescent="0.4">
      <c r="A265" s="14">
        <v>4017726854</v>
      </c>
      <c r="B265" s="14" t="s">
        <v>565</v>
      </c>
      <c r="C265" s="14" t="s">
        <v>566</v>
      </c>
      <c r="D265" s="15">
        <v>46387</v>
      </c>
    </row>
    <row r="266" spans="1:4" ht="39" customHeight="1" x14ac:dyDescent="0.4">
      <c r="A266" s="14">
        <v>4017810047</v>
      </c>
      <c r="B266" s="14" t="s">
        <v>569</v>
      </c>
      <c r="C266" s="14" t="s">
        <v>570</v>
      </c>
      <c r="D266" s="15">
        <v>46387</v>
      </c>
    </row>
    <row r="267" spans="1:4" ht="39" customHeight="1" x14ac:dyDescent="0.4">
      <c r="A267" s="14">
        <v>4017810054</v>
      </c>
      <c r="B267" s="14" t="s">
        <v>571</v>
      </c>
      <c r="C267" s="14" t="s">
        <v>572</v>
      </c>
      <c r="D267" s="15">
        <v>46387</v>
      </c>
    </row>
    <row r="268" spans="1:4" ht="39" customHeight="1" x14ac:dyDescent="0.4">
      <c r="A268" s="14">
        <v>4017810070</v>
      </c>
      <c r="B268" s="14" t="s">
        <v>2107</v>
      </c>
      <c r="C268" s="14" t="s">
        <v>2106</v>
      </c>
      <c r="D268" s="15">
        <v>46568</v>
      </c>
    </row>
    <row r="269" spans="1:4" ht="39" customHeight="1" x14ac:dyDescent="0.4">
      <c r="A269" s="14">
        <v>4017810104</v>
      </c>
      <c r="B269" s="14" t="s">
        <v>2109</v>
      </c>
      <c r="C269" s="14" t="s">
        <v>2108</v>
      </c>
      <c r="D269" s="15">
        <v>46387</v>
      </c>
    </row>
    <row r="270" spans="1:4" ht="39" customHeight="1" x14ac:dyDescent="0.4">
      <c r="A270" s="14">
        <v>4017810179</v>
      </c>
      <c r="B270" s="14" t="s">
        <v>573</v>
      </c>
      <c r="C270" s="14" t="s">
        <v>574</v>
      </c>
      <c r="D270" s="15">
        <v>46843</v>
      </c>
    </row>
    <row r="271" spans="1:4" ht="39" customHeight="1" x14ac:dyDescent="0.4">
      <c r="A271" s="14">
        <v>4017810195</v>
      </c>
      <c r="B271" s="14" t="s">
        <v>575</v>
      </c>
      <c r="C271" s="14" t="s">
        <v>576</v>
      </c>
      <c r="D271" s="15">
        <v>46387</v>
      </c>
    </row>
    <row r="272" spans="1:4" ht="39" customHeight="1" x14ac:dyDescent="0.4">
      <c r="A272" s="14">
        <v>4017810203</v>
      </c>
      <c r="B272" s="14" t="s">
        <v>577</v>
      </c>
      <c r="C272" s="14" t="s">
        <v>578</v>
      </c>
      <c r="D272" s="15">
        <v>46387</v>
      </c>
    </row>
    <row r="273" spans="1:4" ht="39" customHeight="1" x14ac:dyDescent="0.4">
      <c r="A273" s="14">
        <v>4017810229</v>
      </c>
      <c r="B273" s="14" t="s">
        <v>579</v>
      </c>
      <c r="C273" s="14" t="s">
        <v>580</v>
      </c>
      <c r="D273" s="15">
        <v>46387</v>
      </c>
    </row>
    <row r="274" spans="1:4" ht="39" customHeight="1" x14ac:dyDescent="0.4">
      <c r="A274" s="14">
        <v>4017810252</v>
      </c>
      <c r="B274" s="14" t="s">
        <v>581</v>
      </c>
      <c r="C274" s="14" t="s">
        <v>582</v>
      </c>
      <c r="D274" s="15">
        <v>46387</v>
      </c>
    </row>
    <row r="275" spans="1:4" ht="39" customHeight="1" x14ac:dyDescent="0.4">
      <c r="A275" s="14">
        <v>4017810278</v>
      </c>
      <c r="B275" s="14" t="s">
        <v>583</v>
      </c>
      <c r="C275" s="14" t="s">
        <v>2303</v>
      </c>
      <c r="D275" s="15">
        <v>46387</v>
      </c>
    </row>
    <row r="276" spans="1:4" ht="39" customHeight="1" x14ac:dyDescent="0.4">
      <c r="A276" s="14">
        <v>4017810294</v>
      </c>
      <c r="B276" s="14" t="s">
        <v>584</v>
      </c>
      <c r="C276" s="14" t="s">
        <v>585</v>
      </c>
      <c r="D276" s="15">
        <v>46387</v>
      </c>
    </row>
    <row r="277" spans="1:4" ht="39" customHeight="1" x14ac:dyDescent="0.4">
      <c r="A277" s="14">
        <v>4017810377</v>
      </c>
      <c r="B277" s="14" t="s">
        <v>586</v>
      </c>
      <c r="C277" s="14" t="s">
        <v>587</v>
      </c>
      <c r="D277" s="15">
        <v>46387</v>
      </c>
    </row>
    <row r="278" spans="1:4" ht="39" customHeight="1" x14ac:dyDescent="0.4">
      <c r="A278" s="14">
        <v>4017810393</v>
      </c>
      <c r="B278" s="14" t="s">
        <v>588</v>
      </c>
      <c r="C278" s="14" t="s">
        <v>589</v>
      </c>
      <c r="D278" s="15">
        <v>48121</v>
      </c>
    </row>
    <row r="279" spans="1:4" ht="39" customHeight="1" x14ac:dyDescent="0.4">
      <c r="A279" s="14">
        <v>4017810492</v>
      </c>
      <c r="B279" s="14" t="s">
        <v>590</v>
      </c>
      <c r="C279" s="14" t="s">
        <v>591</v>
      </c>
      <c r="D279" s="15">
        <v>46387</v>
      </c>
    </row>
    <row r="280" spans="1:4" ht="39" customHeight="1" x14ac:dyDescent="0.4">
      <c r="A280" s="14">
        <v>4017810526</v>
      </c>
      <c r="B280" s="14" t="s">
        <v>592</v>
      </c>
      <c r="C280" s="14" t="s">
        <v>593</v>
      </c>
      <c r="D280" s="15">
        <v>46387</v>
      </c>
    </row>
    <row r="281" spans="1:4" ht="39" customHeight="1" x14ac:dyDescent="0.4">
      <c r="A281" s="14">
        <v>4017810542</v>
      </c>
      <c r="B281" s="14" t="s">
        <v>594</v>
      </c>
      <c r="C281" s="14" t="s">
        <v>595</v>
      </c>
      <c r="D281" s="15">
        <v>46387</v>
      </c>
    </row>
    <row r="282" spans="1:4" ht="39" customHeight="1" x14ac:dyDescent="0.4">
      <c r="A282" s="14">
        <v>4017810583</v>
      </c>
      <c r="B282" s="14" t="s">
        <v>596</v>
      </c>
      <c r="C282" s="14" t="s">
        <v>597</v>
      </c>
      <c r="D282" s="15">
        <v>46387</v>
      </c>
    </row>
    <row r="283" spans="1:4" ht="39" customHeight="1" x14ac:dyDescent="0.4">
      <c r="A283" s="14">
        <v>4017810591</v>
      </c>
      <c r="B283" s="14" t="s">
        <v>598</v>
      </c>
      <c r="C283" s="14" t="s">
        <v>599</v>
      </c>
      <c r="D283" s="15">
        <v>46387</v>
      </c>
    </row>
    <row r="284" spans="1:4" ht="39" customHeight="1" x14ac:dyDescent="0.4">
      <c r="A284" s="14">
        <v>4017810609</v>
      </c>
      <c r="B284" s="14" t="s">
        <v>600</v>
      </c>
      <c r="C284" s="14" t="s">
        <v>601</v>
      </c>
      <c r="D284" s="15">
        <v>46387</v>
      </c>
    </row>
    <row r="285" spans="1:4" ht="39" customHeight="1" x14ac:dyDescent="0.4">
      <c r="A285" s="14">
        <v>4017810625</v>
      </c>
      <c r="B285" s="14" t="s">
        <v>602</v>
      </c>
      <c r="C285" s="14" t="s">
        <v>603</v>
      </c>
      <c r="D285" s="15">
        <v>46387</v>
      </c>
    </row>
    <row r="286" spans="1:4" ht="39" customHeight="1" x14ac:dyDescent="0.4">
      <c r="A286" s="14">
        <v>4017810641</v>
      </c>
      <c r="B286" s="14" t="s">
        <v>604</v>
      </c>
      <c r="C286" s="14" t="s">
        <v>605</v>
      </c>
      <c r="D286" s="15">
        <v>46387</v>
      </c>
    </row>
    <row r="287" spans="1:4" ht="39" customHeight="1" x14ac:dyDescent="0.4">
      <c r="A287" s="14">
        <v>4017810716</v>
      </c>
      <c r="B287" s="14" t="s">
        <v>2111</v>
      </c>
      <c r="C287" s="14" t="s">
        <v>2110</v>
      </c>
      <c r="D287" s="15">
        <v>46538</v>
      </c>
    </row>
    <row r="288" spans="1:4" ht="39" customHeight="1" x14ac:dyDescent="0.4">
      <c r="A288" s="14">
        <v>4017810757</v>
      </c>
      <c r="B288" s="14" t="s">
        <v>6</v>
      </c>
      <c r="C288" s="14" t="s">
        <v>606</v>
      </c>
      <c r="D288" s="15">
        <v>46387</v>
      </c>
    </row>
    <row r="289" spans="1:4" ht="39" customHeight="1" x14ac:dyDescent="0.4">
      <c r="A289" s="14">
        <v>4017810773</v>
      </c>
      <c r="B289" s="14" t="s">
        <v>607</v>
      </c>
      <c r="C289" s="14" t="s">
        <v>608</v>
      </c>
      <c r="D289" s="15">
        <v>46387</v>
      </c>
    </row>
    <row r="290" spans="1:4" ht="39" customHeight="1" x14ac:dyDescent="0.4">
      <c r="A290" s="14">
        <v>4017810799</v>
      </c>
      <c r="B290" s="14" t="s">
        <v>609</v>
      </c>
      <c r="C290" s="14" t="s">
        <v>610</v>
      </c>
      <c r="D290" s="15">
        <v>46387</v>
      </c>
    </row>
    <row r="291" spans="1:4" ht="39" customHeight="1" x14ac:dyDescent="0.4">
      <c r="A291" s="14">
        <v>4017810823</v>
      </c>
      <c r="B291" s="14" t="s">
        <v>2087</v>
      </c>
      <c r="C291" s="14" t="s">
        <v>611</v>
      </c>
      <c r="D291" s="15">
        <v>46387</v>
      </c>
    </row>
    <row r="292" spans="1:4" ht="39" customHeight="1" x14ac:dyDescent="0.4">
      <c r="A292" s="14">
        <v>4017810849</v>
      </c>
      <c r="B292" s="14" t="s">
        <v>612</v>
      </c>
      <c r="C292" s="14" t="s">
        <v>613</v>
      </c>
      <c r="D292" s="15">
        <v>46387</v>
      </c>
    </row>
    <row r="293" spans="1:4" ht="39" customHeight="1" x14ac:dyDescent="0.4">
      <c r="A293" s="14">
        <v>4017810872</v>
      </c>
      <c r="B293" s="14" t="s">
        <v>614</v>
      </c>
      <c r="C293" s="14" t="s">
        <v>615</v>
      </c>
      <c r="D293" s="15">
        <v>46391</v>
      </c>
    </row>
    <row r="294" spans="1:4" ht="39" customHeight="1" x14ac:dyDescent="0.4">
      <c r="A294" s="14">
        <v>4017810898</v>
      </c>
      <c r="B294" s="14" t="s">
        <v>616</v>
      </c>
      <c r="C294" s="14" t="s">
        <v>617</v>
      </c>
      <c r="D294" s="15">
        <v>46387</v>
      </c>
    </row>
    <row r="295" spans="1:4" ht="39" customHeight="1" x14ac:dyDescent="0.4">
      <c r="A295" s="14">
        <v>4017811003</v>
      </c>
      <c r="B295" s="14" t="s">
        <v>618</v>
      </c>
      <c r="C295" s="14" t="s">
        <v>619</v>
      </c>
      <c r="D295" s="15">
        <v>46387</v>
      </c>
    </row>
    <row r="296" spans="1:4" ht="39" customHeight="1" x14ac:dyDescent="0.4">
      <c r="A296" s="14">
        <v>4017811011</v>
      </c>
      <c r="B296" s="14" t="s">
        <v>2101</v>
      </c>
      <c r="C296" s="14" t="s">
        <v>620</v>
      </c>
      <c r="D296" s="15">
        <v>46568</v>
      </c>
    </row>
    <row r="297" spans="1:4" ht="39" customHeight="1" x14ac:dyDescent="0.4">
      <c r="A297" s="14">
        <v>4017811102</v>
      </c>
      <c r="B297" s="14" t="s">
        <v>621</v>
      </c>
      <c r="C297" s="14" t="s">
        <v>622</v>
      </c>
      <c r="D297" s="15">
        <v>46387</v>
      </c>
    </row>
    <row r="298" spans="1:4" ht="39" customHeight="1" x14ac:dyDescent="0.4">
      <c r="A298" s="14">
        <v>4017811110</v>
      </c>
      <c r="B298" s="14" t="s">
        <v>623</v>
      </c>
      <c r="C298" s="14" t="s">
        <v>624</v>
      </c>
      <c r="D298" s="15">
        <v>47208</v>
      </c>
    </row>
    <row r="299" spans="1:4" ht="39" customHeight="1" x14ac:dyDescent="0.4">
      <c r="A299" s="14">
        <v>4017811128</v>
      </c>
      <c r="B299" s="14" t="s">
        <v>625</v>
      </c>
      <c r="C299" s="14" t="s">
        <v>626</v>
      </c>
      <c r="D299" s="15">
        <v>46387</v>
      </c>
    </row>
    <row r="300" spans="1:4" ht="39" customHeight="1" x14ac:dyDescent="0.4">
      <c r="A300" s="14">
        <v>4017811144</v>
      </c>
      <c r="B300" s="14" t="s">
        <v>627</v>
      </c>
      <c r="C300" s="14" t="s">
        <v>628</v>
      </c>
      <c r="D300" s="15">
        <v>46387</v>
      </c>
    </row>
    <row r="301" spans="1:4" ht="39" customHeight="1" x14ac:dyDescent="0.4">
      <c r="A301" s="14">
        <v>4017811177</v>
      </c>
      <c r="B301" s="14" t="s">
        <v>629</v>
      </c>
      <c r="C301" s="14" t="s">
        <v>630</v>
      </c>
      <c r="D301" s="15">
        <v>46387</v>
      </c>
    </row>
    <row r="302" spans="1:4" ht="39" customHeight="1" x14ac:dyDescent="0.4">
      <c r="A302" s="14">
        <v>4017811243</v>
      </c>
      <c r="B302" s="14" t="s">
        <v>2103</v>
      </c>
      <c r="C302" s="14" t="s">
        <v>2102</v>
      </c>
      <c r="D302" s="15">
        <v>46387</v>
      </c>
    </row>
    <row r="303" spans="1:4" ht="39" customHeight="1" x14ac:dyDescent="0.4">
      <c r="A303" s="14">
        <v>4017811268</v>
      </c>
      <c r="B303" s="14" t="s">
        <v>1</v>
      </c>
      <c r="C303" s="14" t="s">
        <v>631</v>
      </c>
      <c r="D303" s="15">
        <v>46387</v>
      </c>
    </row>
    <row r="304" spans="1:4" ht="39" customHeight="1" x14ac:dyDescent="0.4">
      <c r="A304" s="14">
        <v>4017811276</v>
      </c>
      <c r="B304" s="14" t="s">
        <v>632</v>
      </c>
      <c r="C304" s="14" t="s">
        <v>633</v>
      </c>
      <c r="D304" s="15">
        <v>46399</v>
      </c>
    </row>
    <row r="305" spans="1:4" ht="39" customHeight="1" x14ac:dyDescent="0.4">
      <c r="A305" s="14">
        <v>4017811284</v>
      </c>
      <c r="B305" s="14" t="s">
        <v>634</v>
      </c>
      <c r="C305" s="14" t="s">
        <v>635</v>
      </c>
      <c r="D305" s="15">
        <v>46507</v>
      </c>
    </row>
    <row r="306" spans="1:4" ht="39" customHeight="1" x14ac:dyDescent="0.4">
      <c r="A306" s="14">
        <v>4017811318</v>
      </c>
      <c r="B306" s="14" t="s">
        <v>636</v>
      </c>
      <c r="C306" s="14" t="s">
        <v>637</v>
      </c>
      <c r="D306" s="15">
        <v>46843</v>
      </c>
    </row>
    <row r="307" spans="1:4" ht="39" customHeight="1" x14ac:dyDescent="0.4">
      <c r="A307" s="14">
        <v>4017811326</v>
      </c>
      <c r="B307" s="14" t="s">
        <v>638</v>
      </c>
      <c r="C307" s="14" t="s">
        <v>639</v>
      </c>
      <c r="D307" s="15">
        <v>46904</v>
      </c>
    </row>
    <row r="308" spans="1:4" ht="39" customHeight="1" x14ac:dyDescent="0.4">
      <c r="A308" s="14">
        <v>4017811367</v>
      </c>
      <c r="B308" s="14" t="s">
        <v>2583</v>
      </c>
      <c r="C308" s="14" t="s">
        <v>2584</v>
      </c>
      <c r="D308" s="15">
        <v>48182</v>
      </c>
    </row>
    <row r="309" spans="1:4" ht="39" customHeight="1" x14ac:dyDescent="0.4">
      <c r="A309" s="14">
        <v>4017811391</v>
      </c>
      <c r="B309" s="14" t="s">
        <v>2585</v>
      </c>
      <c r="C309" s="14" t="s">
        <v>2586</v>
      </c>
      <c r="D309" s="15">
        <v>48213</v>
      </c>
    </row>
    <row r="310" spans="1:4" ht="39" customHeight="1" x14ac:dyDescent="0.4">
      <c r="A310" s="14">
        <v>4017811433</v>
      </c>
      <c r="B310" s="14" t="s">
        <v>440</v>
      </c>
      <c r="C310" s="14" t="s">
        <v>641</v>
      </c>
      <c r="D310" s="15">
        <v>46112</v>
      </c>
    </row>
    <row r="311" spans="1:4" ht="39" customHeight="1" x14ac:dyDescent="0.4">
      <c r="A311" s="14">
        <v>4017811474</v>
      </c>
      <c r="B311" s="14" t="s">
        <v>643</v>
      </c>
      <c r="C311" s="14" t="s">
        <v>644</v>
      </c>
      <c r="D311" s="15">
        <v>46660</v>
      </c>
    </row>
    <row r="312" spans="1:4" ht="39" customHeight="1" x14ac:dyDescent="0.4">
      <c r="A312" s="14">
        <v>4017811482</v>
      </c>
      <c r="B312" s="14" t="s">
        <v>645</v>
      </c>
      <c r="C312" s="14" t="s">
        <v>646</v>
      </c>
      <c r="D312" s="15">
        <v>46691</v>
      </c>
    </row>
    <row r="313" spans="1:4" ht="39" customHeight="1" x14ac:dyDescent="0.4">
      <c r="A313" s="14">
        <v>4017811490</v>
      </c>
      <c r="B313" s="14" t="s">
        <v>647</v>
      </c>
      <c r="C313" s="14" t="s">
        <v>648</v>
      </c>
      <c r="D313" s="15">
        <v>46965</v>
      </c>
    </row>
    <row r="314" spans="1:4" ht="39" customHeight="1" x14ac:dyDescent="0.4">
      <c r="A314" s="14">
        <v>4017811508</v>
      </c>
      <c r="B314" s="14" t="s">
        <v>649</v>
      </c>
      <c r="C314" s="14" t="s">
        <v>650</v>
      </c>
      <c r="D314" s="15">
        <v>47208</v>
      </c>
    </row>
    <row r="315" spans="1:4" ht="39" customHeight="1" x14ac:dyDescent="0.4">
      <c r="A315" s="14">
        <v>4017811524</v>
      </c>
      <c r="B315" s="14" t="s">
        <v>2094</v>
      </c>
      <c r="C315" s="14" t="s">
        <v>651</v>
      </c>
      <c r="D315" s="15">
        <v>47238</v>
      </c>
    </row>
    <row r="316" spans="1:4" ht="39" customHeight="1" x14ac:dyDescent="0.4">
      <c r="A316" s="14">
        <v>4017811557</v>
      </c>
      <c r="B316" s="14" t="s">
        <v>2587</v>
      </c>
      <c r="C316" s="14" t="s">
        <v>640</v>
      </c>
      <c r="D316" s="15">
        <v>47573</v>
      </c>
    </row>
    <row r="317" spans="1:4" ht="39" customHeight="1" x14ac:dyDescent="0.4">
      <c r="A317" s="14">
        <v>4017811573</v>
      </c>
      <c r="B317" s="14" t="s">
        <v>652</v>
      </c>
      <c r="C317" s="14" t="str">
        <f>"北九州市小倉南区横代北町四丁目２０－６"</f>
        <v>北九州市小倉南区横代北町四丁目２０－６</v>
      </c>
      <c r="D317" s="15">
        <v>47879</v>
      </c>
    </row>
    <row r="318" spans="1:4" ht="39" customHeight="1" x14ac:dyDescent="0.4">
      <c r="A318" s="12">
        <v>4017911803</v>
      </c>
      <c r="B318" s="12" t="s">
        <v>730</v>
      </c>
      <c r="C318" s="12" t="s">
        <v>731</v>
      </c>
      <c r="D318" s="13">
        <v>46387</v>
      </c>
    </row>
    <row r="319" spans="1:4" ht="39" customHeight="1" x14ac:dyDescent="0.4">
      <c r="A319" s="12">
        <v>4019919986</v>
      </c>
      <c r="B319" s="12" t="s">
        <v>2100</v>
      </c>
      <c r="C319" s="12" t="s">
        <v>2099</v>
      </c>
      <c r="D319" s="13">
        <v>46387</v>
      </c>
    </row>
    <row r="320" spans="1:4" ht="39" customHeight="1" x14ac:dyDescent="0.4">
      <c r="A320" s="12">
        <v>4037732825</v>
      </c>
      <c r="B320" s="12" t="s">
        <v>2091</v>
      </c>
      <c r="C320" s="12" t="s">
        <v>2090</v>
      </c>
      <c r="D320" s="13">
        <v>46599</v>
      </c>
    </row>
    <row r="321" spans="1:4" ht="39" customHeight="1" x14ac:dyDescent="0.4">
      <c r="A321" s="12">
        <v>4037735034</v>
      </c>
      <c r="B321" s="12" t="s">
        <v>795</v>
      </c>
      <c r="C321" s="12" t="s">
        <v>796</v>
      </c>
      <c r="D321" s="13">
        <v>46387</v>
      </c>
    </row>
    <row r="322" spans="1:4" ht="39" customHeight="1" x14ac:dyDescent="0.4">
      <c r="A322" s="12">
        <v>4037735083</v>
      </c>
      <c r="B322" s="12" t="s">
        <v>797</v>
      </c>
      <c r="C322" s="12" t="s">
        <v>798</v>
      </c>
      <c r="D322" s="13">
        <v>46387</v>
      </c>
    </row>
    <row r="323" spans="1:4" ht="39" customHeight="1" x14ac:dyDescent="0.4">
      <c r="A323" s="12">
        <v>4037735372</v>
      </c>
      <c r="B323" s="12" t="s">
        <v>2619</v>
      </c>
      <c r="C323" s="12" t="s">
        <v>2620</v>
      </c>
      <c r="D323" s="13">
        <v>48182</v>
      </c>
    </row>
    <row r="324" spans="1:4" ht="39" customHeight="1" x14ac:dyDescent="0.4">
      <c r="A324" s="12">
        <v>4037735463</v>
      </c>
      <c r="B324" s="12" t="s">
        <v>799</v>
      </c>
      <c r="C324" s="12" t="s">
        <v>800</v>
      </c>
      <c r="D324" s="13">
        <v>46422</v>
      </c>
    </row>
    <row r="325" spans="1:4" ht="39" customHeight="1" x14ac:dyDescent="0.4">
      <c r="A325" s="12">
        <v>4037735711</v>
      </c>
      <c r="B325" s="12" t="s">
        <v>801</v>
      </c>
      <c r="C325" s="12" t="s">
        <v>802</v>
      </c>
      <c r="D325" s="13">
        <v>46965</v>
      </c>
    </row>
    <row r="326" spans="1:4" ht="39" customHeight="1" x14ac:dyDescent="0.4">
      <c r="A326" s="12">
        <v>4037736420</v>
      </c>
      <c r="B326" s="12" t="s">
        <v>803</v>
      </c>
      <c r="C326" s="12" t="s">
        <v>804</v>
      </c>
      <c r="D326" s="13">
        <v>46721</v>
      </c>
    </row>
    <row r="327" spans="1:4" ht="39" customHeight="1" x14ac:dyDescent="0.4">
      <c r="A327" s="12">
        <v>4037736552</v>
      </c>
      <c r="B327" s="12" t="s">
        <v>2621</v>
      </c>
      <c r="C327" s="12" t="s">
        <v>2622</v>
      </c>
      <c r="D327" s="13">
        <v>48213</v>
      </c>
    </row>
    <row r="328" spans="1:4" ht="39" customHeight="1" x14ac:dyDescent="0.4">
      <c r="A328" s="12">
        <v>4037737121</v>
      </c>
      <c r="B328" s="12" t="s">
        <v>2623</v>
      </c>
      <c r="C328" s="12" t="s">
        <v>2624</v>
      </c>
      <c r="D328" s="13">
        <v>48182</v>
      </c>
    </row>
    <row r="329" spans="1:4" ht="39" customHeight="1" x14ac:dyDescent="0.4">
      <c r="A329" s="12">
        <v>4037737543</v>
      </c>
      <c r="B329" s="12" t="s">
        <v>2625</v>
      </c>
      <c r="C329" s="12" t="s">
        <v>2626</v>
      </c>
      <c r="D329" s="13">
        <v>48213</v>
      </c>
    </row>
    <row r="330" spans="1:4" ht="39" customHeight="1" x14ac:dyDescent="0.4">
      <c r="A330" s="12">
        <v>4037737626</v>
      </c>
      <c r="B330" s="12" t="s">
        <v>805</v>
      </c>
      <c r="C330" s="12" t="s">
        <v>810</v>
      </c>
      <c r="D330" s="13">
        <v>46142</v>
      </c>
    </row>
    <row r="331" spans="1:4" ht="39" customHeight="1" x14ac:dyDescent="0.4">
      <c r="A331" s="12">
        <v>4037738103</v>
      </c>
      <c r="B331" s="12" t="s">
        <v>815</v>
      </c>
      <c r="C331" s="12" t="str">
        <f>"北九州市小倉南区徳力一丁目１４－５"</f>
        <v>北九州市小倉南区徳力一丁目１４－５</v>
      </c>
      <c r="D331" s="13">
        <v>47269</v>
      </c>
    </row>
    <row r="332" spans="1:4" ht="39" customHeight="1" x14ac:dyDescent="0.4">
      <c r="A332" s="12">
        <v>4037738129</v>
      </c>
      <c r="B332" s="12" t="s">
        <v>2156</v>
      </c>
      <c r="C332" s="12" t="str">
        <f>"北九州市小倉南区富士見二丁目２－２"</f>
        <v>北九州市小倉南区富士見二丁目２－２</v>
      </c>
      <c r="D332" s="13">
        <v>47968</v>
      </c>
    </row>
    <row r="333" spans="1:4" ht="39" customHeight="1" x14ac:dyDescent="0.4">
      <c r="A333" s="12">
        <v>4037738368</v>
      </c>
      <c r="B333" s="12" t="s">
        <v>816</v>
      </c>
      <c r="C333" s="12" t="s">
        <v>817</v>
      </c>
      <c r="D333" s="13">
        <v>46507</v>
      </c>
    </row>
    <row r="334" spans="1:4" ht="39" customHeight="1" x14ac:dyDescent="0.4">
      <c r="A334" s="12">
        <v>4037738376</v>
      </c>
      <c r="B334" s="12" t="s">
        <v>818</v>
      </c>
      <c r="C334" s="12" t="s">
        <v>794</v>
      </c>
      <c r="D334" s="13">
        <v>46387</v>
      </c>
    </row>
    <row r="335" spans="1:4" ht="39" customHeight="1" x14ac:dyDescent="0.4">
      <c r="A335" s="12">
        <v>4037738640</v>
      </c>
      <c r="B335" s="12" t="s">
        <v>2083</v>
      </c>
      <c r="C335" s="12" t="s">
        <v>2082</v>
      </c>
      <c r="D335" s="13">
        <v>46387</v>
      </c>
    </row>
    <row r="336" spans="1:4" ht="39" customHeight="1" x14ac:dyDescent="0.4">
      <c r="A336" s="12">
        <v>4037830017</v>
      </c>
      <c r="B336" s="12" t="s">
        <v>2532</v>
      </c>
      <c r="C336" s="12" t="s">
        <v>2533</v>
      </c>
      <c r="D336" s="13">
        <v>48121</v>
      </c>
    </row>
    <row r="337" spans="1:4" ht="39" customHeight="1" x14ac:dyDescent="0.4">
      <c r="A337" s="14">
        <v>4016511562</v>
      </c>
      <c r="B337" s="14" t="s">
        <v>79</v>
      </c>
      <c r="C337" s="14" t="s">
        <v>80</v>
      </c>
      <c r="D337" s="15">
        <v>46387</v>
      </c>
    </row>
    <row r="338" spans="1:4" ht="39" customHeight="1" x14ac:dyDescent="0.4">
      <c r="A338" s="14">
        <v>4016511687</v>
      </c>
      <c r="B338" s="14" t="s">
        <v>83</v>
      </c>
      <c r="C338" s="14" t="s">
        <v>84</v>
      </c>
      <c r="D338" s="15">
        <v>46387</v>
      </c>
    </row>
    <row r="339" spans="1:4" ht="39" customHeight="1" x14ac:dyDescent="0.4">
      <c r="A339" s="14">
        <v>4016511711</v>
      </c>
      <c r="B339" s="14" t="s">
        <v>85</v>
      </c>
      <c r="C339" s="14" t="s">
        <v>86</v>
      </c>
      <c r="D339" s="15">
        <v>46387</v>
      </c>
    </row>
    <row r="340" spans="1:4" ht="39" customHeight="1" x14ac:dyDescent="0.4">
      <c r="A340" s="14">
        <v>4016511752</v>
      </c>
      <c r="B340" s="14" t="s">
        <v>87</v>
      </c>
      <c r="C340" s="14" t="s">
        <v>88</v>
      </c>
      <c r="D340" s="15">
        <v>46387</v>
      </c>
    </row>
    <row r="341" spans="1:4" ht="39" customHeight="1" x14ac:dyDescent="0.4">
      <c r="A341" s="14">
        <v>4016511760</v>
      </c>
      <c r="B341" s="14" t="s">
        <v>89</v>
      </c>
      <c r="C341" s="14" t="s">
        <v>90</v>
      </c>
      <c r="D341" s="15">
        <v>46387</v>
      </c>
    </row>
    <row r="342" spans="1:4" ht="39" customHeight="1" x14ac:dyDescent="0.4">
      <c r="A342" s="14">
        <v>4016511786</v>
      </c>
      <c r="B342" s="14" t="s">
        <v>92</v>
      </c>
      <c r="C342" s="14" t="s">
        <v>93</v>
      </c>
      <c r="D342" s="15">
        <v>46387</v>
      </c>
    </row>
    <row r="343" spans="1:4" ht="39" customHeight="1" x14ac:dyDescent="0.4">
      <c r="A343" s="14">
        <v>4016511794</v>
      </c>
      <c r="B343" s="14" t="s">
        <v>94</v>
      </c>
      <c r="C343" s="14" t="s">
        <v>95</v>
      </c>
      <c r="D343" s="15">
        <v>46443</v>
      </c>
    </row>
    <row r="344" spans="1:4" ht="39" customHeight="1" x14ac:dyDescent="0.4">
      <c r="A344" s="14">
        <v>4016511810</v>
      </c>
      <c r="B344" s="14" t="s">
        <v>96</v>
      </c>
      <c r="C344" s="14" t="s">
        <v>97</v>
      </c>
      <c r="D344" s="15">
        <v>46387</v>
      </c>
    </row>
    <row r="345" spans="1:4" ht="39" customHeight="1" x14ac:dyDescent="0.4">
      <c r="A345" s="14">
        <v>4016511828</v>
      </c>
      <c r="B345" s="14" t="s">
        <v>98</v>
      </c>
      <c r="C345" s="14" t="s">
        <v>99</v>
      </c>
      <c r="D345" s="15">
        <v>47208</v>
      </c>
    </row>
    <row r="346" spans="1:4" ht="39" customHeight="1" x14ac:dyDescent="0.4">
      <c r="A346" s="14">
        <v>4016511836</v>
      </c>
      <c r="B346" s="14" t="s">
        <v>100</v>
      </c>
      <c r="C346" s="14" t="s">
        <v>101</v>
      </c>
      <c r="D346" s="15">
        <v>46476</v>
      </c>
    </row>
    <row r="347" spans="1:4" ht="39" customHeight="1" x14ac:dyDescent="0.4">
      <c r="A347" s="14">
        <v>4016511869</v>
      </c>
      <c r="B347" s="14" t="s">
        <v>91</v>
      </c>
      <c r="C347" s="14" t="s">
        <v>102</v>
      </c>
      <c r="D347" s="15">
        <v>47177</v>
      </c>
    </row>
    <row r="348" spans="1:4" ht="39" customHeight="1" x14ac:dyDescent="0.4">
      <c r="A348" s="14">
        <v>4016511877</v>
      </c>
      <c r="B348" s="14" t="s">
        <v>103</v>
      </c>
      <c r="C348" s="14" t="s">
        <v>104</v>
      </c>
      <c r="D348" s="15">
        <v>46203</v>
      </c>
    </row>
    <row r="349" spans="1:4" ht="39" customHeight="1" x14ac:dyDescent="0.4">
      <c r="A349" s="14">
        <v>4016519128</v>
      </c>
      <c r="B349" s="14" t="s">
        <v>107</v>
      </c>
      <c r="C349" s="14" t="s">
        <v>108</v>
      </c>
      <c r="D349" s="15">
        <v>46387</v>
      </c>
    </row>
    <row r="350" spans="1:4" ht="39" customHeight="1" x14ac:dyDescent="0.4">
      <c r="A350" s="14">
        <v>4016519136</v>
      </c>
      <c r="B350" s="14" t="s">
        <v>109</v>
      </c>
      <c r="C350" s="14" t="s">
        <v>110</v>
      </c>
      <c r="D350" s="15">
        <v>46387</v>
      </c>
    </row>
    <row r="351" spans="1:4" ht="39" customHeight="1" x14ac:dyDescent="0.4">
      <c r="A351" s="14">
        <v>4016519144</v>
      </c>
      <c r="B351" s="14" t="s">
        <v>111</v>
      </c>
      <c r="C351" s="14" t="s">
        <v>112</v>
      </c>
      <c r="D351" s="15">
        <v>46387</v>
      </c>
    </row>
    <row r="352" spans="1:4" ht="39" customHeight="1" x14ac:dyDescent="0.4">
      <c r="A352" s="14">
        <v>4016519177</v>
      </c>
      <c r="B352" s="14" t="s">
        <v>113</v>
      </c>
      <c r="C352" s="14" t="s">
        <v>114</v>
      </c>
      <c r="D352" s="15">
        <v>46391</v>
      </c>
    </row>
    <row r="353" spans="1:4" ht="39" customHeight="1" x14ac:dyDescent="0.4">
      <c r="A353" s="14">
        <v>4016519185</v>
      </c>
      <c r="B353" s="14" t="s">
        <v>115</v>
      </c>
      <c r="C353" s="14" t="s">
        <v>116</v>
      </c>
      <c r="D353" s="15">
        <v>46387</v>
      </c>
    </row>
    <row r="354" spans="1:4" ht="39" customHeight="1" x14ac:dyDescent="0.4">
      <c r="A354" s="14">
        <v>4016519219</v>
      </c>
      <c r="B354" s="14" t="s">
        <v>117</v>
      </c>
      <c r="C354" s="14" t="s">
        <v>118</v>
      </c>
      <c r="D354" s="15">
        <v>46568</v>
      </c>
    </row>
    <row r="355" spans="1:4" ht="39" customHeight="1" x14ac:dyDescent="0.4">
      <c r="A355" s="14">
        <v>4016519227</v>
      </c>
      <c r="B355" s="14" t="s">
        <v>119</v>
      </c>
      <c r="C355" s="14" t="s">
        <v>120</v>
      </c>
      <c r="D355" s="15">
        <v>46538</v>
      </c>
    </row>
    <row r="356" spans="1:4" ht="39" customHeight="1" x14ac:dyDescent="0.4">
      <c r="A356" s="14">
        <v>4016519235</v>
      </c>
      <c r="B356" s="14" t="s">
        <v>121</v>
      </c>
      <c r="C356" s="14" t="s">
        <v>122</v>
      </c>
      <c r="D356" s="15">
        <v>46387</v>
      </c>
    </row>
    <row r="357" spans="1:4" ht="39" customHeight="1" x14ac:dyDescent="0.4">
      <c r="A357" s="14">
        <v>4016519243</v>
      </c>
      <c r="B357" s="14" t="s">
        <v>123</v>
      </c>
      <c r="C357" s="14" t="s">
        <v>124</v>
      </c>
      <c r="D357" s="15">
        <v>46387</v>
      </c>
    </row>
    <row r="358" spans="1:4" ht="39" customHeight="1" x14ac:dyDescent="0.4">
      <c r="A358" s="14">
        <v>4016519250</v>
      </c>
      <c r="B358" s="14" t="s">
        <v>125</v>
      </c>
      <c r="C358" s="14" t="s">
        <v>126</v>
      </c>
      <c r="D358" s="15">
        <v>46399</v>
      </c>
    </row>
    <row r="359" spans="1:4" ht="39" customHeight="1" x14ac:dyDescent="0.4">
      <c r="A359" s="14">
        <v>4016519284</v>
      </c>
      <c r="B359" s="14" t="s">
        <v>127</v>
      </c>
      <c r="C359" s="14" t="s">
        <v>128</v>
      </c>
      <c r="D359" s="15">
        <v>46387</v>
      </c>
    </row>
    <row r="360" spans="1:4" ht="39" customHeight="1" x14ac:dyDescent="0.4">
      <c r="A360" s="14">
        <v>4016519292</v>
      </c>
      <c r="B360" s="14" t="s">
        <v>2305</v>
      </c>
      <c r="C360" s="14" t="str">
        <f>"北九州市若松区高須東４丁目3-34"</f>
        <v>北九州市若松区高須東４丁目3-34</v>
      </c>
      <c r="D360" s="15">
        <v>48121</v>
      </c>
    </row>
    <row r="361" spans="1:4" ht="39" customHeight="1" x14ac:dyDescent="0.4">
      <c r="A361" s="14">
        <v>4016519300</v>
      </c>
      <c r="B361" s="14" t="s">
        <v>129</v>
      </c>
      <c r="C361" s="14" t="s">
        <v>130</v>
      </c>
      <c r="D361" s="15">
        <v>46538</v>
      </c>
    </row>
    <row r="362" spans="1:4" ht="39" customHeight="1" x14ac:dyDescent="0.4">
      <c r="A362" s="14">
        <v>4016519318</v>
      </c>
      <c r="B362" s="14" t="s">
        <v>131</v>
      </c>
      <c r="C362" s="14" t="s">
        <v>132</v>
      </c>
      <c r="D362" s="15">
        <v>46387</v>
      </c>
    </row>
    <row r="363" spans="1:4" ht="39" customHeight="1" x14ac:dyDescent="0.4">
      <c r="A363" s="14">
        <v>4016519326</v>
      </c>
      <c r="B363" s="14" t="s">
        <v>133</v>
      </c>
      <c r="C363" s="14" t="s">
        <v>134</v>
      </c>
      <c r="D363" s="15">
        <v>46465</v>
      </c>
    </row>
    <row r="364" spans="1:4" ht="39" customHeight="1" x14ac:dyDescent="0.4">
      <c r="A364" s="14">
        <v>4016519334</v>
      </c>
      <c r="B364" s="14" t="s">
        <v>135</v>
      </c>
      <c r="C364" s="14" t="s">
        <v>136</v>
      </c>
      <c r="D364" s="15">
        <v>46387</v>
      </c>
    </row>
    <row r="365" spans="1:4" ht="39" customHeight="1" x14ac:dyDescent="0.4">
      <c r="A365" s="14">
        <v>4016519342</v>
      </c>
      <c r="B365" s="14" t="s">
        <v>137</v>
      </c>
      <c r="C365" s="14" t="s">
        <v>138</v>
      </c>
      <c r="D365" s="15">
        <v>46568</v>
      </c>
    </row>
    <row r="366" spans="1:4" ht="39" customHeight="1" x14ac:dyDescent="0.4">
      <c r="A366" s="14">
        <v>4016519359</v>
      </c>
      <c r="B366" s="14" t="s">
        <v>139</v>
      </c>
      <c r="C366" s="14" t="s">
        <v>140</v>
      </c>
      <c r="D366" s="15">
        <v>46387</v>
      </c>
    </row>
    <row r="367" spans="1:4" ht="39" customHeight="1" x14ac:dyDescent="0.4">
      <c r="A367" s="14">
        <v>4016519367</v>
      </c>
      <c r="B367" s="14" t="s">
        <v>141</v>
      </c>
      <c r="C367" s="14" t="s">
        <v>142</v>
      </c>
      <c r="D367" s="15">
        <v>46387</v>
      </c>
    </row>
    <row r="368" spans="1:4" ht="39" customHeight="1" x14ac:dyDescent="0.4">
      <c r="A368" s="14">
        <v>4016519375</v>
      </c>
      <c r="B368" s="14" t="s">
        <v>143</v>
      </c>
      <c r="C368" s="14" t="s">
        <v>144</v>
      </c>
      <c r="D368" s="15">
        <v>46387</v>
      </c>
    </row>
    <row r="369" spans="1:4" ht="39" customHeight="1" x14ac:dyDescent="0.4">
      <c r="A369" s="14">
        <v>4016519383</v>
      </c>
      <c r="B369" s="14" t="s">
        <v>145</v>
      </c>
      <c r="C369" s="14" t="s">
        <v>146</v>
      </c>
      <c r="D369" s="15">
        <v>46630</v>
      </c>
    </row>
    <row r="370" spans="1:4" ht="39" customHeight="1" x14ac:dyDescent="0.4">
      <c r="A370" s="14">
        <v>4016519391</v>
      </c>
      <c r="B370" s="14" t="s">
        <v>147</v>
      </c>
      <c r="C370" s="14" t="s">
        <v>148</v>
      </c>
      <c r="D370" s="15">
        <v>46387</v>
      </c>
    </row>
    <row r="371" spans="1:4" ht="39" customHeight="1" x14ac:dyDescent="0.4">
      <c r="A371" s="14">
        <v>4016519417</v>
      </c>
      <c r="B371" s="14" t="s">
        <v>149</v>
      </c>
      <c r="C371" s="14" t="s">
        <v>150</v>
      </c>
      <c r="D371" s="15">
        <v>46387</v>
      </c>
    </row>
    <row r="372" spans="1:4" ht="39" customHeight="1" x14ac:dyDescent="0.4">
      <c r="A372" s="14">
        <v>4016519441</v>
      </c>
      <c r="B372" s="14" t="s">
        <v>151</v>
      </c>
      <c r="C372" s="14" t="s">
        <v>152</v>
      </c>
      <c r="D372" s="15">
        <v>46402</v>
      </c>
    </row>
    <row r="373" spans="1:4" ht="39" customHeight="1" x14ac:dyDescent="0.4">
      <c r="A373" s="14">
        <v>4016519466</v>
      </c>
      <c r="B373" s="14" t="s">
        <v>153</v>
      </c>
      <c r="C373" s="14" t="s">
        <v>154</v>
      </c>
      <c r="D373" s="15">
        <v>46387</v>
      </c>
    </row>
    <row r="374" spans="1:4" ht="39" customHeight="1" x14ac:dyDescent="0.4">
      <c r="A374" s="14">
        <v>4016519474</v>
      </c>
      <c r="B374" s="14" t="s">
        <v>155</v>
      </c>
      <c r="C374" s="14" t="s">
        <v>156</v>
      </c>
      <c r="D374" s="15">
        <v>46387</v>
      </c>
    </row>
    <row r="375" spans="1:4" ht="39" customHeight="1" x14ac:dyDescent="0.4">
      <c r="A375" s="14">
        <v>4016519482</v>
      </c>
      <c r="B375" s="14" t="s">
        <v>157</v>
      </c>
      <c r="C375" s="14" t="s">
        <v>158</v>
      </c>
      <c r="D375" s="15">
        <v>46387</v>
      </c>
    </row>
    <row r="376" spans="1:4" ht="39" customHeight="1" x14ac:dyDescent="0.4">
      <c r="A376" s="14">
        <v>4016519490</v>
      </c>
      <c r="B376" s="14" t="s">
        <v>159</v>
      </c>
      <c r="C376" s="14" t="s">
        <v>160</v>
      </c>
      <c r="D376" s="15">
        <v>46387</v>
      </c>
    </row>
    <row r="377" spans="1:4" ht="39" customHeight="1" x14ac:dyDescent="0.4">
      <c r="A377" s="14">
        <v>4016519516</v>
      </c>
      <c r="B377" s="14" t="s">
        <v>161</v>
      </c>
      <c r="C377" s="14" t="s">
        <v>162</v>
      </c>
      <c r="D377" s="15">
        <v>46387</v>
      </c>
    </row>
    <row r="378" spans="1:4" ht="39" customHeight="1" x14ac:dyDescent="0.4">
      <c r="A378" s="14">
        <v>4016519532</v>
      </c>
      <c r="B378" s="14" t="s">
        <v>163</v>
      </c>
      <c r="C378" s="14" t="s">
        <v>164</v>
      </c>
      <c r="D378" s="15">
        <v>46391</v>
      </c>
    </row>
    <row r="379" spans="1:4" ht="39" customHeight="1" x14ac:dyDescent="0.4">
      <c r="A379" s="14">
        <v>4016519540</v>
      </c>
      <c r="B379" s="14" t="s">
        <v>165</v>
      </c>
      <c r="C379" s="14" t="s">
        <v>166</v>
      </c>
      <c r="D379" s="15">
        <v>46387</v>
      </c>
    </row>
    <row r="380" spans="1:4" ht="39" customHeight="1" x14ac:dyDescent="0.4">
      <c r="A380" s="14">
        <v>4016519565</v>
      </c>
      <c r="B380" s="14" t="s">
        <v>168</v>
      </c>
      <c r="C380" s="14" t="s">
        <v>169</v>
      </c>
      <c r="D380" s="15">
        <v>46418</v>
      </c>
    </row>
    <row r="381" spans="1:4" ht="39" customHeight="1" x14ac:dyDescent="0.4">
      <c r="A381" s="14">
        <v>4016519573</v>
      </c>
      <c r="B381" s="14" t="s">
        <v>105</v>
      </c>
      <c r="C381" s="14" t="s">
        <v>106</v>
      </c>
      <c r="D381" s="15">
        <v>46418</v>
      </c>
    </row>
    <row r="382" spans="1:4" ht="39" customHeight="1" x14ac:dyDescent="0.4">
      <c r="A382" s="14">
        <v>4016519581</v>
      </c>
      <c r="B382" s="14" t="s">
        <v>81</v>
      </c>
      <c r="C382" s="14" t="s">
        <v>82</v>
      </c>
      <c r="D382" s="15">
        <v>48182</v>
      </c>
    </row>
    <row r="383" spans="1:4" ht="39" customHeight="1" x14ac:dyDescent="0.4">
      <c r="A383" s="14">
        <v>4016519599</v>
      </c>
      <c r="B383" s="14" t="s">
        <v>170</v>
      </c>
      <c r="C383" s="14" t="s">
        <v>78</v>
      </c>
      <c r="D383" s="15">
        <v>46599</v>
      </c>
    </row>
    <row r="384" spans="1:4" ht="39" customHeight="1" x14ac:dyDescent="0.4">
      <c r="A384" s="14">
        <v>4016519607</v>
      </c>
      <c r="B384" s="14" t="s">
        <v>171</v>
      </c>
      <c r="C384" s="14" t="s">
        <v>172</v>
      </c>
      <c r="D384" s="15">
        <v>46843</v>
      </c>
    </row>
    <row r="385" spans="1:4" ht="39" customHeight="1" x14ac:dyDescent="0.4">
      <c r="A385" s="14">
        <v>4016519615</v>
      </c>
      <c r="B385" s="14" t="s">
        <v>2</v>
      </c>
      <c r="C385" s="14" t="str">
        <f>"北九州市若松区青葉台南二丁目16-2"</f>
        <v>北九州市若松区青葉台南二丁目16-2</v>
      </c>
      <c r="D385" s="15">
        <v>47391</v>
      </c>
    </row>
    <row r="386" spans="1:4" ht="39" customHeight="1" x14ac:dyDescent="0.4">
      <c r="A386" s="14">
        <v>4016519623</v>
      </c>
      <c r="B386" s="14" t="s">
        <v>173</v>
      </c>
      <c r="C386" s="14" t="str">
        <f>"北九州市若松区東二島三丁目７－７"</f>
        <v>北九州市若松区東二島三丁目７－７</v>
      </c>
      <c r="D386" s="15">
        <v>47634</v>
      </c>
    </row>
    <row r="387" spans="1:4" ht="39" customHeight="1" x14ac:dyDescent="0.4">
      <c r="A387" s="14">
        <v>4016519631</v>
      </c>
      <c r="B387" s="14" t="s">
        <v>174</v>
      </c>
      <c r="C387" s="14" t="str">
        <f>"北九州市若松区小敷ひびきの一丁目１６－５KIYONAKAWALK２階ＢＣ"</f>
        <v>北九州市若松区小敷ひびきの一丁目１６－５KIYONAKAWALK２階ＢＣ</v>
      </c>
      <c r="D387" s="15">
        <v>47634</v>
      </c>
    </row>
    <row r="388" spans="1:4" ht="39" customHeight="1" x14ac:dyDescent="0.4">
      <c r="A388" s="14">
        <v>4016519664</v>
      </c>
      <c r="B388" s="14" t="s">
        <v>2212</v>
      </c>
      <c r="C388" s="14" t="str">
        <f>"北九州市若松区塩屋三丁目３４－２"</f>
        <v>北九州市若松区塩屋三丁目３４－２</v>
      </c>
      <c r="D388" s="15">
        <v>48060</v>
      </c>
    </row>
    <row r="389" spans="1:4" ht="39" customHeight="1" x14ac:dyDescent="0.4">
      <c r="A389" s="14">
        <v>4036531152</v>
      </c>
      <c r="B389" s="14" t="s">
        <v>2535</v>
      </c>
      <c r="C389" s="14" t="s">
        <v>2536</v>
      </c>
      <c r="D389" s="15">
        <v>48182</v>
      </c>
    </row>
    <row r="390" spans="1:4" ht="39" customHeight="1" x14ac:dyDescent="0.4">
      <c r="A390" s="12">
        <v>4036531293</v>
      </c>
      <c r="B390" s="12" t="s">
        <v>936</v>
      </c>
      <c r="C390" s="12" t="s">
        <v>937</v>
      </c>
      <c r="D390" s="13">
        <v>46904</v>
      </c>
    </row>
    <row r="391" spans="1:4" ht="39" customHeight="1" x14ac:dyDescent="0.4">
      <c r="A391" s="14">
        <v>4036538025</v>
      </c>
      <c r="B391" s="14" t="s">
        <v>762</v>
      </c>
      <c r="C391" s="14" t="s">
        <v>763</v>
      </c>
      <c r="D391" s="15">
        <v>46081</v>
      </c>
    </row>
    <row r="392" spans="1:4" ht="39" customHeight="1" x14ac:dyDescent="0.4">
      <c r="A392" s="14">
        <v>4036538066</v>
      </c>
      <c r="B392" s="14" t="s">
        <v>764</v>
      </c>
      <c r="C392" s="14" t="s">
        <v>765</v>
      </c>
      <c r="D392" s="15">
        <v>46421</v>
      </c>
    </row>
    <row r="393" spans="1:4" ht="39" customHeight="1" x14ac:dyDescent="0.4">
      <c r="A393" s="14">
        <v>4036538108</v>
      </c>
      <c r="B393" s="14" t="s">
        <v>766</v>
      </c>
      <c r="C393" s="14" t="s">
        <v>767</v>
      </c>
      <c r="D393" s="15">
        <v>46265</v>
      </c>
    </row>
    <row r="394" spans="1:4" ht="39" customHeight="1" x14ac:dyDescent="0.4">
      <c r="A394" s="12">
        <v>4016615918</v>
      </c>
      <c r="B394" s="12" t="s">
        <v>177</v>
      </c>
      <c r="C394" s="12" t="s">
        <v>178</v>
      </c>
      <c r="D394" s="13">
        <v>46447</v>
      </c>
    </row>
    <row r="395" spans="1:4" ht="39" customHeight="1" x14ac:dyDescent="0.4">
      <c r="A395" s="12">
        <v>4016616700</v>
      </c>
      <c r="B395" s="12" t="s">
        <v>197</v>
      </c>
      <c r="C395" s="12" t="str">
        <f>"北九州市八幡東区田代町20-1"</f>
        <v>北九州市八幡東区田代町20-1</v>
      </c>
      <c r="D395" s="13">
        <v>47452</v>
      </c>
    </row>
    <row r="396" spans="1:4" ht="39" customHeight="1" x14ac:dyDescent="0.4">
      <c r="A396" s="12">
        <v>4016616783</v>
      </c>
      <c r="B396" s="12" t="s">
        <v>202</v>
      </c>
      <c r="C396" s="12" t="s">
        <v>203</v>
      </c>
      <c r="D396" s="13">
        <v>46387</v>
      </c>
    </row>
    <row r="397" spans="1:4" ht="39" customHeight="1" x14ac:dyDescent="0.4">
      <c r="A397" s="12">
        <v>4016616809</v>
      </c>
      <c r="B397" s="12" t="s">
        <v>204</v>
      </c>
      <c r="C397" s="12" t="s">
        <v>205</v>
      </c>
      <c r="D397" s="13">
        <v>46387</v>
      </c>
    </row>
    <row r="398" spans="1:4" ht="39" customHeight="1" x14ac:dyDescent="0.4">
      <c r="A398" s="12">
        <v>4016616932</v>
      </c>
      <c r="B398" s="12" t="s">
        <v>210</v>
      </c>
      <c r="C398" s="12" t="s">
        <v>211</v>
      </c>
      <c r="D398" s="13">
        <v>46417</v>
      </c>
    </row>
    <row r="399" spans="1:4" ht="39" customHeight="1" x14ac:dyDescent="0.4">
      <c r="A399" s="12">
        <v>4016616973</v>
      </c>
      <c r="B399" s="12" t="s">
        <v>212</v>
      </c>
      <c r="C399" s="12" t="s">
        <v>213</v>
      </c>
      <c r="D399" s="13">
        <v>46387</v>
      </c>
    </row>
    <row r="400" spans="1:4" ht="39" customHeight="1" x14ac:dyDescent="0.4">
      <c r="A400" s="12">
        <v>4016617013</v>
      </c>
      <c r="B400" s="12" t="s">
        <v>214</v>
      </c>
      <c r="C400" s="12" t="s">
        <v>215</v>
      </c>
      <c r="D400" s="13">
        <v>46387</v>
      </c>
    </row>
    <row r="401" spans="1:4" ht="39" customHeight="1" x14ac:dyDescent="0.4">
      <c r="A401" s="12">
        <v>4016617310</v>
      </c>
      <c r="B401" s="12" t="s">
        <v>219</v>
      </c>
      <c r="C401" s="12" t="s">
        <v>220</v>
      </c>
      <c r="D401" s="13">
        <v>46660</v>
      </c>
    </row>
    <row r="402" spans="1:4" ht="39" customHeight="1" x14ac:dyDescent="0.4">
      <c r="A402" s="12">
        <v>4016617880</v>
      </c>
      <c r="B402" s="12" t="s">
        <v>229</v>
      </c>
      <c r="C402" s="12" t="s">
        <v>230</v>
      </c>
      <c r="D402" s="13">
        <v>46387</v>
      </c>
    </row>
    <row r="403" spans="1:4" ht="39" customHeight="1" x14ac:dyDescent="0.4">
      <c r="A403" s="12">
        <v>4016618094</v>
      </c>
      <c r="B403" s="12" t="s">
        <v>235</v>
      </c>
      <c r="C403" s="12" t="s">
        <v>236</v>
      </c>
      <c r="D403" s="13">
        <v>46387</v>
      </c>
    </row>
    <row r="404" spans="1:4" ht="39" customHeight="1" x14ac:dyDescent="0.4">
      <c r="A404" s="12">
        <v>4016618466</v>
      </c>
      <c r="B404" s="12" t="s">
        <v>2589</v>
      </c>
      <c r="C404" s="12" t="s">
        <v>2588</v>
      </c>
      <c r="D404" s="13">
        <v>48182</v>
      </c>
    </row>
    <row r="405" spans="1:4" ht="39" customHeight="1" x14ac:dyDescent="0.4">
      <c r="A405" s="12">
        <v>4016618524</v>
      </c>
      <c r="B405" s="12" t="s">
        <v>250</v>
      </c>
      <c r="C405" s="12" t="s">
        <v>251</v>
      </c>
      <c r="D405" s="13">
        <v>46387</v>
      </c>
    </row>
    <row r="406" spans="1:4" ht="39" customHeight="1" x14ac:dyDescent="0.4">
      <c r="A406" s="12">
        <v>4016618573</v>
      </c>
      <c r="B406" s="12" t="s">
        <v>252</v>
      </c>
      <c r="C406" s="12" t="s">
        <v>253</v>
      </c>
      <c r="D406" s="13">
        <v>46387</v>
      </c>
    </row>
    <row r="407" spans="1:4" ht="39" customHeight="1" x14ac:dyDescent="0.4">
      <c r="A407" s="12">
        <v>4016618763</v>
      </c>
      <c r="B407" s="12" t="s">
        <v>256</v>
      </c>
      <c r="C407" s="12" t="s">
        <v>257</v>
      </c>
      <c r="D407" s="13">
        <v>46387</v>
      </c>
    </row>
    <row r="408" spans="1:4" ht="39" customHeight="1" x14ac:dyDescent="0.4">
      <c r="A408" s="12">
        <v>4016619282</v>
      </c>
      <c r="B408" s="12" t="s">
        <v>275</v>
      </c>
      <c r="C408" s="12" t="s">
        <v>276</v>
      </c>
      <c r="D408" s="13">
        <v>46843</v>
      </c>
    </row>
    <row r="409" spans="1:4" ht="39" customHeight="1" x14ac:dyDescent="0.4">
      <c r="A409" s="12">
        <v>4016619357</v>
      </c>
      <c r="B409" s="12" t="s">
        <v>277</v>
      </c>
      <c r="C409" s="12" t="s">
        <v>278</v>
      </c>
      <c r="D409" s="13">
        <v>47177</v>
      </c>
    </row>
    <row r="410" spans="1:4" ht="39" customHeight="1" x14ac:dyDescent="0.4">
      <c r="A410" s="12">
        <v>4016619381</v>
      </c>
      <c r="B410" s="12" t="s">
        <v>281</v>
      </c>
      <c r="C410" s="12" t="s">
        <v>251</v>
      </c>
      <c r="D410" s="13">
        <v>46387</v>
      </c>
    </row>
    <row r="411" spans="1:4" ht="39" customHeight="1" x14ac:dyDescent="0.4">
      <c r="A411" s="12">
        <v>4016619597</v>
      </c>
      <c r="B411" s="12" t="s">
        <v>288</v>
      </c>
      <c r="C411" s="12" t="s">
        <v>289</v>
      </c>
      <c r="D411" s="13">
        <v>47208</v>
      </c>
    </row>
    <row r="412" spans="1:4" ht="39" customHeight="1" x14ac:dyDescent="0.4">
      <c r="A412" s="12">
        <v>4016619704</v>
      </c>
      <c r="B412" s="12" t="s">
        <v>290</v>
      </c>
      <c r="C412" s="12" t="s">
        <v>291</v>
      </c>
      <c r="D412" s="13">
        <v>46387</v>
      </c>
    </row>
    <row r="413" spans="1:4" ht="39" customHeight="1" x14ac:dyDescent="0.4">
      <c r="A413" s="12">
        <v>4016619779</v>
      </c>
      <c r="B413" s="12" t="s">
        <v>2591</v>
      </c>
      <c r="C413" s="12" t="s">
        <v>2590</v>
      </c>
      <c r="D413" s="13">
        <v>48182</v>
      </c>
    </row>
    <row r="414" spans="1:4" ht="39" customHeight="1" x14ac:dyDescent="0.4">
      <c r="A414" s="12">
        <v>4016619811</v>
      </c>
      <c r="B414" s="12" t="s">
        <v>296</v>
      </c>
      <c r="C414" s="12" t="s">
        <v>297</v>
      </c>
      <c r="D414" s="13">
        <v>46387</v>
      </c>
    </row>
    <row r="415" spans="1:4" ht="39" customHeight="1" x14ac:dyDescent="0.4">
      <c r="A415" s="12">
        <v>4016619977</v>
      </c>
      <c r="B415" s="12" t="s">
        <v>304</v>
      </c>
      <c r="C415" s="12" t="s">
        <v>305</v>
      </c>
      <c r="D415" s="13">
        <v>46387</v>
      </c>
    </row>
    <row r="416" spans="1:4" ht="39" customHeight="1" x14ac:dyDescent="0.4">
      <c r="A416" s="12">
        <v>4016619985</v>
      </c>
      <c r="B416" s="12" t="s">
        <v>306</v>
      </c>
      <c r="C416" s="12" t="s">
        <v>0</v>
      </c>
      <c r="D416" s="13">
        <v>46507</v>
      </c>
    </row>
    <row r="417" spans="1:4" ht="39" customHeight="1" x14ac:dyDescent="0.4">
      <c r="A417" s="12">
        <v>4016626360</v>
      </c>
      <c r="B417" s="12" t="s">
        <v>309</v>
      </c>
      <c r="C417" s="12" t="s">
        <v>310</v>
      </c>
      <c r="D417" s="13">
        <v>46407</v>
      </c>
    </row>
    <row r="418" spans="1:4" ht="39" customHeight="1" x14ac:dyDescent="0.4">
      <c r="A418" s="12">
        <v>4016626410</v>
      </c>
      <c r="B418" s="12" t="s">
        <v>313</v>
      </c>
      <c r="C418" s="12" t="str">
        <f>"北九州市八幡東区高見2-8-5"</f>
        <v>北九州市八幡東区高見2-8-5</v>
      </c>
      <c r="D418" s="13">
        <v>47391</v>
      </c>
    </row>
    <row r="419" spans="1:4" ht="39" customHeight="1" x14ac:dyDescent="0.4">
      <c r="A419" s="12">
        <v>4016710032</v>
      </c>
      <c r="B419" s="12" t="s">
        <v>316</v>
      </c>
      <c r="C419" s="12" t="s">
        <v>317</v>
      </c>
      <c r="D419" s="13">
        <v>46465</v>
      </c>
    </row>
    <row r="420" spans="1:4" ht="39" customHeight="1" x14ac:dyDescent="0.4">
      <c r="A420" s="12">
        <v>4016710222</v>
      </c>
      <c r="B420" s="12" t="s">
        <v>318</v>
      </c>
      <c r="C420" s="12" t="s">
        <v>319</v>
      </c>
      <c r="D420" s="13">
        <v>46387</v>
      </c>
    </row>
    <row r="421" spans="1:4" ht="39" customHeight="1" x14ac:dyDescent="0.4">
      <c r="A421" s="12">
        <v>4016710289</v>
      </c>
      <c r="B421" s="12" t="s">
        <v>320</v>
      </c>
      <c r="C421" s="12" t="s">
        <v>321</v>
      </c>
      <c r="D421" s="13">
        <v>46387</v>
      </c>
    </row>
    <row r="422" spans="1:4" ht="39" customHeight="1" x14ac:dyDescent="0.4">
      <c r="A422" s="12">
        <v>4016710297</v>
      </c>
      <c r="B422" s="12" t="s">
        <v>322</v>
      </c>
      <c r="C422" s="12" t="str">
        <f>"北九州市八幡東区高見二丁目８－１"</f>
        <v>北九州市八幡東区高見二丁目８－１</v>
      </c>
      <c r="D422" s="13">
        <v>47787</v>
      </c>
    </row>
    <row r="423" spans="1:4" ht="39" customHeight="1" x14ac:dyDescent="0.4">
      <c r="A423" s="12">
        <v>4016710362</v>
      </c>
      <c r="B423" s="12" t="s">
        <v>325</v>
      </c>
      <c r="C423" s="12" t="s">
        <v>326</v>
      </c>
      <c r="D423" s="13">
        <v>46435</v>
      </c>
    </row>
    <row r="424" spans="1:4" ht="39" customHeight="1" x14ac:dyDescent="0.4">
      <c r="A424" s="12">
        <v>4016710594</v>
      </c>
      <c r="B424" s="12" t="s">
        <v>336</v>
      </c>
      <c r="C424" s="12" t="s">
        <v>337</v>
      </c>
      <c r="D424" s="13">
        <v>46568</v>
      </c>
    </row>
    <row r="425" spans="1:4" ht="39" customHeight="1" x14ac:dyDescent="0.4">
      <c r="A425" s="12">
        <v>4016710685</v>
      </c>
      <c r="B425" s="12" t="s">
        <v>346</v>
      </c>
      <c r="C425" s="12" t="str">
        <f>"北九州市八幡東区大蔵1-14-2"</f>
        <v>北九州市八幡東区大蔵1-14-2</v>
      </c>
      <c r="D425" s="13">
        <v>47664</v>
      </c>
    </row>
    <row r="426" spans="1:4" ht="39" customHeight="1" x14ac:dyDescent="0.4">
      <c r="A426" s="12">
        <v>4016710818</v>
      </c>
      <c r="B426" s="12" t="s">
        <v>347</v>
      </c>
      <c r="C426" s="12" t="str">
        <f>"北九州市八幡東区中尾二丁目５－５"</f>
        <v>北九州市八幡東区中尾二丁目５－５</v>
      </c>
      <c r="D426" s="13">
        <v>47452</v>
      </c>
    </row>
    <row r="427" spans="1:4" ht="39" customHeight="1" x14ac:dyDescent="0.4">
      <c r="A427" s="12">
        <v>4016710834</v>
      </c>
      <c r="B427" s="12" t="s">
        <v>2213</v>
      </c>
      <c r="C427" s="12" t="str">
        <f>"北九州市八幡東区中央2-10-4　３階"</f>
        <v>北九州市八幡東区中央2-10-4　３階</v>
      </c>
      <c r="D427" s="13">
        <v>48029</v>
      </c>
    </row>
    <row r="428" spans="1:4" ht="39" customHeight="1" x14ac:dyDescent="0.4">
      <c r="A428" s="12">
        <v>4016710925</v>
      </c>
      <c r="B428" s="12" t="s">
        <v>266</v>
      </c>
      <c r="C428" s="12" t="s">
        <v>267</v>
      </c>
      <c r="D428" s="13">
        <v>47938</v>
      </c>
    </row>
    <row r="429" spans="1:4" ht="39" customHeight="1" x14ac:dyDescent="0.4">
      <c r="A429" s="12">
        <v>4016711139</v>
      </c>
      <c r="B429" s="12" t="s">
        <v>348</v>
      </c>
      <c r="C429" s="12" t="s">
        <v>349</v>
      </c>
      <c r="D429" s="13">
        <v>46752</v>
      </c>
    </row>
    <row r="430" spans="1:4" ht="39" customHeight="1" x14ac:dyDescent="0.4">
      <c r="A430" s="12">
        <v>4016711170</v>
      </c>
      <c r="B430" s="12" t="s">
        <v>2112</v>
      </c>
      <c r="C430" s="12" t="str">
        <f>"北九州市八幡東区昭和二丁目１－１３"</f>
        <v>北九州市八幡東区昭和二丁目１－１３</v>
      </c>
      <c r="D430" s="13">
        <v>46904</v>
      </c>
    </row>
    <row r="431" spans="1:4" ht="39" customHeight="1" x14ac:dyDescent="0.4">
      <c r="A431" s="12">
        <v>4016711188</v>
      </c>
      <c r="B431" s="12" t="s">
        <v>358</v>
      </c>
      <c r="C431" s="12" t="s">
        <v>359</v>
      </c>
      <c r="D431" s="13">
        <v>46934</v>
      </c>
    </row>
    <row r="432" spans="1:4" ht="39" customHeight="1" x14ac:dyDescent="0.4">
      <c r="A432" s="14">
        <v>4016711360</v>
      </c>
      <c r="B432" s="14" t="s">
        <v>2214</v>
      </c>
      <c r="C432" s="14" t="str">
        <f>"北九州市八幡東区春の町五丁目１－１３アクアコート八幡１０１"</f>
        <v>北九州市八幡東区春の町五丁目１－１３アクアコート八幡１０１</v>
      </c>
      <c r="D432" s="15">
        <v>47634</v>
      </c>
    </row>
    <row r="433" spans="1:4" ht="39" customHeight="1" x14ac:dyDescent="0.4">
      <c r="A433" s="12">
        <v>4016711444</v>
      </c>
      <c r="B433" s="12" t="s">
        <v>2113</v>
      </c>
      <c r="C433" s="12" t="str">
        <f>"北九州市八幡東区平野二丁目１－１"</f>
        <v>北九州市八幡東区平野二丁目１－１</v>
      </c>
      <c r="D433" s="13">
        <v>47938</v>
      </c>
    </row>
    <row r="434" spans="1:4" ht="39" customHeight="1" x14ac:dyDescent="0.4">
      <c r="A434" s="12">
        <v>4016711451</v>
      </c>
      <c r="B434" s="12" t="s">
        <v>2157</v>
      </c>
      <c r="C434" s="12" t="str">
        <f>"北九州市八幡東区荒生田一丁目４－７"</f>
        <v>北九州市八幡東区荒生田一丁目４－７</v>
      </c>
      <c r="D434" s="13">
        <v>47968</v>
      </c>
    </row>
    <row r="435" spans="1:4" ht="39" customHeight="1" x14ac:dyDescent="0.4">
      <c r="A435" s="14">
        <v>4016711550</v>
      </c>
      <c r="B435" s="14" t="s">
        <v>2537</v>
      </c>
      <c r="C435" s="14" t="str">
        <f>"北九州市八幡東区西本町三丁目１－１さわらびガーデンモール二番街２－１０２号"</f>
        <v>北九州市八幡東区西本町三丁目１－１さわらびガーデンモール二番街２－１０２号</v>
      </c>
      <c r="D435" s="15">
        <v>48121</v>
      </c>
    </row>
    <row r="436" spans="1:4" ht="39" customHeight="1" x14ac:dyDescent="0.4">
      <c r="A436" s="12">
        <v>4036633602</v>
      </c>
      <c r="B436" s="12" t="s">
        <v>770</v>
      </c>
      <c r="C436" s="12" t="s">
        <v>771</v>
      </c>
      <c r="D436" s="13">
        <v>46387</v>
      </c>
    </row>
    <row r="437" spans="1:4" ht="39" customHeight="1" x14ac:dyDescent="0.4">
      <c r="A437" s="12">
        <v>4036634253</v>
      </c>
      <c r="B437" s="12" t="s">
        <v>774</v>
      </c>
      <c r="C437" s="12" t="s">
        <v>775</v>
      </c>
      <c r="D437" s="13">
        <v>46173</v>
      </c>
    </row>
    <row r="438" spans="1:4" ht="39" customHeight="1" x14ac:dyDescent="0.4">
      <c r="A438" s="12">
        <v>4036635250</v>
      </c>
      <c r="B438" s="12" t="s">
        <v>782</v>
      </c>
      <c r="C438" s="12" t="s">
        <v>783</v>
      </c>
      <c r="D438" s="13">
        <v>46752</v>
      </c>
    </row>
    <row r="439" spans="1:4" ht="39" customHeight="1" x14ac:dyDescent="0.4">
      <c r="A439" s="12">
        <v>4036635342</v>
      </c>
      <c r="B439" s="12" t="s">
        <v>784</v>
      </c>
      <c r="C439" s="12" t="s">
        <v>785</v>
      </c>
      <c r="D439" s="13">
        <v>46387</v>
      </c>
    </row>
    <row r="440" spans="1:4" ht="39" customHeight="1" x14ac:dyDescent="0.4">
      <c r="A440" s="12">
        <v>4036635581</v>
      </c>
      <c r="B440" s="12" t="s">
        <v>2538</v>
      </c>
      <c r="C440" s="12" t="s">
        <v>2539</v>
      </c>
      <c r="D440" s="13">
        <v>48182</v>
      </c>
    </row>
    <row r="441" spans="1:4" ht="39" customHeight="1" x14ac:dyDescent="0.4">
      <c r="A441" s="12">
        <v>4036639450</v>
      </c>
      <c r="B441" s="12" t="s">
        <v>2306</v>
      </c>
      <c r="C441" s="12" t="str">
        <f>"北九州市八幡東区春の町四丁目１－５"</f>
        <v>北九州市八幡東区春の町四丁目１－５</v>
      </c>
      <c r="D441" s="13">
        <v>48121</v>
      </c>
    </row>
    <row r="442" spans="1:4" ht="39" customHeight="1" x14ac:dyDescent="0.4">
      <c r="A442" s="12">
        <v>4016615702</v>
      </c>
      <c r="B442" s="12" t="s">
        <v>2416</v>
      </c>
      <c r="C442" s="12" t="s">
        <v>2415</v>
      </c>
      <c r="D442" s="13">
        <v>46387</v>
      </c>
    </row>
    <row r="443" spans="1:4" ht="39" customHeight="1" x14ac:dyDescent="0.4">
      <c r="A443" s="12">
        <v>4016615868</v>
      </c>
      <c r="B443" s="12" t="s">
        <v>175</v>
      </c>
      <c r="C443" s="12" t="s">
        <v>176</v>
      </c>
      <c r="D443" s="13">
        <v>48579</v>
      </c>
    </row>
    <row r="444" spans="1:4" ht="39" customHeight="1" x14ac:dyDescent="0.4">
      <c r="A444" s="12">
        <v>4016616213</v>
      </c>
      <c r="B444" s="12" t="s">
        <v>2414</v>
      </c>
      <c r="C444" s="12" t="s">
        <v>2413</v>
      </c>
      <c r="D444" s="13">
        <v>46387</v>
      </c>
    </row>
    <row r="445" spans="1:4" ht="39" customHeight="1" x14ac:dyDescent="0.4">
      <c r="A445" s="12">
        <v>4016616304</v>
      </c>
      <c r="B445" s="12" t="s">
        <v>2400</v>
      </c>
      <c r="C445" s="12" t="s">
        <v>2399</v>
      </c>
      <c r="D445" s="13">
        <v>46387</v>
      </c>
    </row>
    <row r="446" spans="1:4" ht="39" customHeight="1" x14ac:dyDescent="0.4">
      <c r="A446" s="12">
        <v>4016616320</v>
      </c>
      <c r="B446" s="12" t="s">
        <v>179</v>
      </c>
      <c r="C446" s="12" t="s">
        <v>180</v>
      </c>
      <c r="D446" s="13">
        <v>46387</v>
      </c>
    </row>
    <row r="447" spans="1:4" ht="39" customHeight="1" x14ac:dyDescent="0.4">
      <c r="A447" s="12">
        <v>4016616395</v>
      </c>
      <c r="B447" s="12" t="s">
        <v>181</v>
      </c>
      <c r="C447" s="12" t="s">
        <v>182</v>
      </c>
      <c r="D447" s="13">
        <v>46387</v>
      </c>
    </row>
    <row r="448" spans="1:4" ht="39" customHeight="1" x14ac:dyDescent="0.4">
      <c r="A448" s="12">
        <v>4016616403</v>
      </c>
      <c r="B448" s="12" t="s">
        <v>183</v>
      </c>
      <c r="C448" s="12" t="s">
        <v>184</v>
      </c>
      <c r="D448" s="13">
        <v>46387</v>
      </c>
    </row>
    <row r="449" spans="1:4" ht="39" customHeight="1" x14ac:dyDescent="0.4">
      <c r="A449" s="12">
        <v>4016616411</v>
      </c>
      <c r="B449" s="12" t="s">
        <v>2325</v>
      </c>
      <c r="C449" s="12" t="s">
        <v>2324</v>
      </c>
      <c r="D449" s="13">
        <v>46387</v>
      </c>
    </row>
    <row r="450" spans="1:4" ht="39" customHeight="1" x14ac:dyDescent="0.4">
      <c r="A450" s="14">
        <v>4016616429</v>
      </c>
      <c r="B450" s="14" t="s">
        <v>185</v>
      </c>
      <c r="C450" s="14" t="s">
        <v>186</v>
      </c>
      <c r="D450" s="15">
        <v>46387</v>
      </c>
    </row>
    <row r="451" spans="1:4" ht="39" customHeight="1" x14ac:dyDescent="0.4">
      <c r="A451" s="14">
        <v>4016616437</v>
      </c>
      <c r="B451" s="14" t="s">
        <v>187</v>
      </c>
      <c r="C451" s="14" t="s">
        <v>188</v>
      </c>
      <c r="D451" s="15">
        <v>46393</v>
      </c>
    </row>
    <row r="452" spans="1:4" ht="39" customHeight="1" x14ac:dyDescent="0.4">
      <c r="A452" s="14">
        <v>4016616460</v>
      </c>
      <c r="B452" s="14" t="s">
        <v>2434</v>
      </c>
      <c r="C452" s="14" t="s">
        <v>2433</v>
      </c>
      <c r="D452" s="15">
        <v>46406</v>
      </c>
    </row>
    <row r="453" spans="1:4" ht="39" customHeight="1" x14ac:dyDescent="0.4">
      <c r="A453" s="14">
        <v>4016616544</v>
      </c>
      <c r="B453" s="14" t="s">
        <v>2377</v>
      </c>
      <c r="C453" s="14" t="s">
        <v>2376</v>
      </c>
      <c r="D453" s="15">
        <v>46387</v>
      </c>
    </row>
    <row r="454" spans="1:4" ht="39" customHeight="1" x14ac:dyDescent="0.4">
      <c r="A454" s="14">
        <v>4016616593</v>
      </c>
      <c r="B454" s="14" t="s">
        <v>2331</v>
      </c>
      <c r="C454" s="14" t="s">
        <v>2330</v>
      </c>
      <c r="D454" s="15">
        <v>46387</v>
      </c>
    </row>
    <row r="455" spans="1:4" ht="39" customHeight="1" x14ac:dyDescent="0.4">
      <c r="A455" s="14">
        <v>4016616619</v>
      </c>
      <c r="B455" s="14" t="s">
        <v>190</v>
      </c>
      <c r="C455" s="14" t="s">
        <v>191</v>
      </c>
      <c r="D455" s="15">
        <v>47149</v>
      </c>
    </row>
    <row r="456" spans="1:4" ht="39" customHeight="1" x14ac:dyDescent="0.4">
      <c r="A456" s="14">
        <v>4016616627</v>
      </c>
      <c r="B456" s="14" t="s">
        <v>2355</v>
      </c>
      <c r="C456" s="14" t="s">
        <v>192</v>
      </c>
      <c r="D456" s="15">
        <v>46783</v>
      </c>
    </row>
    <row r="457" spans="1:4" ht="39" customHeight="1" x14ac:dyDescent="0.4">
      <c r="A457" s="14">
        <v>4016616650</v>
      </c>
      <c r="B457" s="14" t="s">
        <v>193</v>
      </c>
      <c r="C457" s="14" t="s">
        <v>194</v>
      </c>
      <c r="D457" s="15">
        <v>46387</v>
      </c>
    </row>
    <row r="458" spans="1:4" ht="39" customHeight="1" x14ac:dyDescent="0.4">
      <c r="A458" s="14">
        <v>4016616684</v>
      </c>
      <c r="B458" s="14" t="s">
        <v>195</v>
      </c>
      <c r="C458" s="14" t="s">
        <v>196</v>
      </c>
      <c r="D458" s="15">
        <v>46387</v>
      </c>
    </row>
    <row r="459" spans="1:4" ht="39" customHeight="1" x14ac:dyDescent="0.4">
      <c r="A459" s="14">
        <v>4016616692</v>
      </c>
      <c r="B459" s="14" t="s">
        <v>2446</v>
      </c>
      <c r="C459" s="14" t="s">
        <v>2445</v>
      </c>
      <c r="D459" s="15">
        <v>46387</v>
      </c>
    </row>
    <row r="460" spans="1:4" ht="39" customHeight="1" x14ac:dyDescent="0.4">
      <c r="A460" s="12">
        <v>4016616734</v>
      </c>
      <c r="B460" s="12" t="s">
        <v>2335</v>
      </c>
      <c r="C460" s="12" t="s">
        <v>2334</v>
      </c>
      <c r="D460" s="13">
        <v>46387</v>
      </c>
    </row>
    <row r="461" spans="1:4" ht="39" customHeight="1" x14ac:dyDescent="0.4">
      <c r="A461" s="12">
        <v>4016616742</v>
      </c>
      <c r="B461" s="12" t="s">
        <v>198</v>
      </c>
      <c r="C461" s="12" t="s">
        <v>199</v>
      </c>
      <c r="D461" s="13">
        <v>46403</v>
      </c>
    </row>
    <row r="462" spans="1:4" ht="39" customHeight="1" x14ac:dyDescent="0.4">
      <c r="A462" s="12">
        <v>4016616775</v>
      </c>
      <c r="B462" s="12" t="s">
        <v>200</v>
      </c>
      <c r="C462" s="12" t="s">
        <v>201</v>
      </c>
      <c r="D462" s="13">
        <v>46387</v>
      </c>
    </row>
    <row r="463" spans="1:4" ht="39" customHeight="1" x14ac:dyDescent="0.4">
      <c r="A463" s="14">
        <v>4016616791</v>
      </c>
      <c r="B463" s="14" t="s">
        <v>2452</v>
      </c>
      <c r="C463" s="14" t="s">
        <v>2451</v>
      </c>
      <c r="D463" s="15">
        <v>46387</v>
      </c>
    </row>
    <row r="464" spans="1:4" ht="39" customHeight="1" x14ac:dyDescent="0.4">
      <c r="A464" s="14">
        <v>4016616833</v>
      </c>
      <c r="B464" s="14" t="s">
        <v>206</v>
      </c>
      <c r="C464" s="14" t="s">
        <v>207</v>
      </c>
      <c r="D464" s="15">
        <v>46387</v>
      </c>
    </row>
    <row r="465" spans="1:4" ht="39" customHeight="1" x14ac:dyDescent="0.4">
      <c r="A465" s="14">
        <v>4016616841</v>
      </c>
      <c r="B465" s="14" t="s">
        <v>2357</v>
      </c>
      <c r="C465" s="14" t="s">
        <v>2356</v>
      </c>
      <c r="D465" s="15">
        <v>46387</v>
      </c>
    </row>
    <row r="466" spans="1:4" ht="39" customHeight="1" x14ac:dyDescent="0.4">
      <c r="A466" s="14">
        <v>4016616908</v>
      </c>
      <c r="B466" s="14" t="s">
        <v>208</v>
      </c>
      <c r="C466" s="14" t="s">
        <v>209</v>
      </c>
      <c r="D466" s="15">
        <v>46387</v>
      </c>
    </row>
    <row r="467" spans="1:4" ht="39" customHeight="1" x14ac:dyDescent="0.4">
      <c r="A467" s="14">
        <v>4016616965</v>
      </c>
      <c r="B467" s="14" t="s">
        <v>2218</v>
      </c>
      <c r="C467" s="14" t="s">
        <v>2217</v>
      </c>
      <c r="D467" s="15">
        <v>46387</v>
      </c>
    </row>
    <row r="468" spans="1:4" ht="39" customHeight="1" x14ac:dyDescent="0.4">
      <c r="A468" s="14">
        <v>4016617039</v>
      </c>
      <c r="B468" s="14" t="s">
        <v>216</v>
      </c>
      <c r="C468" s="14" t="s">
        <v>217</v>
      </c>
      <c r="D468" s="15">
        <v>46387</v>
      </c>
    </row>
    <row r="469" spans="1:4" ht="39" customHeight="1" x14ac:dyDescent="0.4">
      <c r="A469" s="14">
        <v>4016617070</v>
      </c>
      <c r="B469" s="14" t="s">
        <v>218</v>
      </c>
      <c r="C469" s="14" t="str">
        <f>"北九州市八幡西区金剛二丁目２－１"</f>
        <v>北九州市八幡西区金剛二丁目２－１</v>
      </c>
      <c r="D469" s="15">
        <v>47299</v>
      </c>
    </row>
    <row r="470" spans="1:4" ht="39" customHeight="1" x14ac:dyDescent="0.4">
      <c r="A470" s="14">
        <v>4016617179</v>
      </c>
      <c r="B470" s="14" t="s">
        <v>2418</v>
      </c>
      <c r="C470" s="14" t="s">
        <v>2417</v>
      </c>
      <c r="D470" s="15">
        <v>46507</v>
      </c>
    </row>
    <row r="471" spans="1:4" ht="39" customHeight="1" x14ac:dyDescent="0.4">
      <c r="A471" s="14">
        <v>4016617245</v>
      </c>
      <c r="B471" s="14" t="s">
        <v>2379</v>
      </c>
      <c r="C471" s="14" t="s">
        <v>2378</v>
      </c>
      <c r="D471" s="15">
        <v>46387</v>
      </c>
    </row>
    <row r="472" spans="1:4" ht="39" customHeight="1" x14ac:dyDescent="0.4">
      <c r="A472" s="14">
        <v>4016617336</v>
      </c>
      <c r="B472" s="14" t="s">
        <v>2438</v>
      </c>
      <c r="C472" s="14" t="s">
        <v>2437</v>
      </c>
      <c r="D472" s="15">
        <v>46387</v>
      </c>
    </row>
    <row r="473" spans="1:4" ht="39" customHeight="1" x14ac:dyDescent="0.4">
      <c r="A473" s="14">
        <v>4016617351</v>
      </c>
      <c r="B473" s="14" t="s">
        <v>2354</v>
      </c>
      <c r="C473" s="14" t="s">
        <v>2353</v>
      </c>
      <c r="D473" s="15">
        <v>46387</v>
      </c>
    </row>
    <row r="474" spans="1:4" ht="39" customHeight="1" x14ac:dyDescent="0.4">
      <c r="A474" s="14">
        <v>4016617385</v>
      </c>
      <c r="B474" s="14" t="s">
        <v>2343</v>
      </c>
      <c r="C474" s="14" t="s">
        <v>2342</v>
      </c>
      <c r="D474" s="15">
        <v>46433</v>
      </c>
    </row>
    <row r="475" spans="1:4" ht="39" customHeight="1" x14ac:dyDescent="0.4">
      <c r="A475" s="14">
        <v>4016617419</v>
      </c>
      <c r="B475" s="14" t="s">
        <v>2440</v>
      </c>
      <c r="C475" s="14" t="s">
        <v>2439</v>
      </c>
      <c r="D475" s="15">
        <v>46387</v>
      </c>
    </row>
    <row r="476" spans="1:4" ht="39" customHeight="1" x14ac:dyDescent="0.4">
      <c r="A476" s="14">
        <v>4016617427</v>
      </c>
      <c r="B476" s="14" t="s">
        <v>221</v>
      </c>
      <c r="C476" s="14" t="s">
        <v>222</v>
      </c>
      <c r="D476" s="15">
        <v>46387</v>
      </c>
    </row>
    <row r="477" spans="1:4" ht="39" customHeight="1" x14ac:dyDescent="0.4">
      <c r="A477" s="14">
        <v>4016617492</v>
      </c>
      <c r="B477" s="14" t="s">
        <v>2341</v>
      </c>
      <c r="C477" s="14" t="s">
        <v>2340</v>
      </c>
      <c r="D477" s="15">
        <v>46538</v>
      </c>
    </row>
    <row r="478" spans="1:4" ht="39" customHeight="1" x14ac:dyDescent="0.4">
      <c r="A478" s="14">
        <v>4016617500</v>
      </c>
      <c r="B478" s="14" t="s">
        <v>2627</v>
      </c>
      <c r="C478" s="14" t="s">
        <v>1925</v>
      </c>
      <c r="D478" s="15">
        <v>48182</v>
      </c>
    </row>
    <row r="479" spans="1:4" ht="39" customHeight="1" x14ac:dyDescent="0.4">
      <c r="A479" s="14">
        <v>4016617575</v>
      </c>
      <c r="B479" s="14" t="s">
        <v>2317</v>
      </c>
      <c r="C479" s="14" t="s">
        <v>2316</v>
      </c>
      <c r="D479" s="15">
        <v>46873</v>
      </c>
    </row>
    <row r="480" spans="1:4" ht="39" customHeight="1" x14ac:dyDescent="0.4">
      <c r="A480" s="14">
        <v>4016617583</v>
      </c>
      <c r="B480" s="14" t="s">
        <v>223</v>
      </c>
      <c r="C480" s="14" t="s">
        <v>224</v>
      </c>
      <c r="D480" s="15">
        <v>46387</v>
      </c>
    </row>
    <row r="481" spans="1:4" ht="39" customHeight="1" x14ac:dyDescent="0.4">
      <c r="A481" s="14">
        <v>4016617591</v>
      </c>
      <c r="B481" s="14" t="s">
        <v>2444</v>
      </c>
      <c r="C481" s="14" t="s">
        <v>2443</v>
      </c>
      <c r="D481" s="15">
        <v>46387</v>
      </c>
    </row>
    <row r="482" spans="1:4" ht="39" customHeight="1" x14ac:dyDescent="0.4">
      <c r="A482" s="14">
        <v>4016617609</v>
      </c>
      <c r="B482" s="14" t="s">
        <v>225</v>
      </c>
      <c r="C482" s="14" t="s">
        <v>226</v>
      </c>
      <c r="D482" s="15">
        <v>46387</v>
      </c>
    </row>
    <row r="483" spans="1:4" ht="39" customHeight="1" x14ac:dyDescent="0.4">
      <c r="A483" s="14">
        <v>4016617716</v>
      </c>
      <c r="B483" s="14" t="s">
        <v>2364</v>
      </c>
      <c r="C483" s="14" t="s">
        <v>2363</v>
      </c>
      <c r="D483" s="15">
        <v>46387</v>
      </c>
    </row>
    <row r="484" spans="1:4" ht="39" customHeight="1" x14ac:dyDescent="0.4">
      <c r="A484" s="14">
        <v>4016617724</v>
      </c>
      <c r="B484" s="14" t="s">
        <v>2321</v>
      </c>
      <c r="C484" s="14" t="s">
        <v>2320</v>
      </c>
      <c r="D484" s="15">
        <v>46401</v>
      </c>
    </row>
    <row r="485" spans="1:4" ht="39" customHeight="1" x14ac:dyDescent="0.4">
      <c r="A485" s="14">
        <v>4016617773</v>
      </c>
      <c r="B485" s="14" t="s">
        <v>227</v>
      </c>
      <c r="C485" s="14" t="s">
        <v>228</v>
      </c>
      <c r="D485" s="15">
        <v>46387</v>
      </c>
    </row>
    <row r="486" spans="1:4" ht="39" customHeight="1" x14ac:dyDescent="0.4">
      <c r="A486" s="14">
        <v>4016617914</v>
      </c>
      <c r="B486" s="14" t="s">
        <v>2308</v>
      </c>
      <c r="C486" s="14" t="s">
        <v>2307</v>
      </c>
      <c r="D486" s="15">
        <v>46387</v>
      </c>
    </row>
    <row r="487" spans="1:4" ht="39" customHeight="1" x14ac:dyDescent="0.4">
      <c r="A487" s="14">
        <v>4016617971</v>
      </c>
      <c r="B487" s="14" t="s">
        <v>231</v>
      </c>
      <c r="C487" s="14" t="s">
        <v>232</v>
      </c>
      <c r="D487" s="15">
        <v>46387</v>
      </c>
    </row>
    <row r="488" spans="1:4" ht="39" customHeight="1" x14ac:dyDescent="0.4">
      <c r="A488" s="14">
        <v>4016618029</v>
      </c>
      <c r="B488" s="14" t="s">
        <v>2541</v>
      </c>
      <c r="C488" s="14" t="str">
        <f>"北九州市八幡西区陣原3-23-9"</f>
        <v>北九州市八幡西区陣原3-23-9</v>
      </c>
      <c r="D488" s="15">
        <v>48152</v>
      </c>
    </row>
    <row r="489" spans="1:4" ht="39" customHeight="1" x14ac:dyDescent="0.4">
      <c r="A489" s="14">
        <v>4016618045</v>
      </c>
      <c r="B489" s="14" t="s">
        <v>233</v>
      </c>
      <c r="C489" s="14" t="s">
        <v>234</v>
      </c>
      <c r="D489" s="15">
        <v>46387</v>
      </c>
    </row>
    <row r="490" spans="1:4" ht="39" customHeight="1" x14ac:dyDescent="0.4">
      <c r="A490" s="14">
        <v>4016618060</v>
      </c>
      <c r="B490" s="14" t="s">
        <v>2311</v>
      </c>
      <c r="C490" s="14" t="str">
        <f>"北九州市八幡西区折尾四丁目４－９－９"</f>
        <v>北九州市八幡西区折尾四丁目４－９－９</v>
      </c>
      <c r="D490" s="15">
        <v>47695</v>
      </c>
    </row>
    <row r="491" spans="1:4" ht="39" customHeight="1" x14ac:dyDescent="0.4">
      <c r="A491" s="14">
        <v>4016618102</v>
      </c>
      <c r="B491" s="14" t="s">
        <v>2442</v>
      </c>
      <c r="C491" s="14" t="s">
        <v>2441</v>
      </c>
      <c r="D491" s="15">
        <v>46392</v>
      </c>
    </row>
    <row r="492" spans="1:4" ht="39" customHeight="1" x14ac:dyDescent="0.4">
      <c r="A492" s="14">
        <v>4016618136</v>
      </c>
      <c r="B492" s="14" t="s">
        <v>2383</v>
      </c>
      <c r="C492" s="14" t="s">
        <v>2382</v>
      </c>
      <c r="D492" s="15">
        <v>46387</v>
      </c>
    </row>
    <row r="493" spans="1:4" ht="39" customHeight="1" x14ac:dyDescent="0.4">
      <c r="A493" s="14">
        <v>4016618243</v>
      </c>
      <c r="B493" s="14" t="s">
        <v>237</v>
      </c>
      <c r="C493" s="14" t="s">
        <v>238</v>
      </c>
      <c r="D493" s="15">
        <v>46443</v>
      </c>
    </row>
    <row r="494" spans="1:4" ht="39" customHeight="1" x14ac:dyDescent="0.4">
      <c r="A494" s="14">
        <v>4016618268</v>
      </c>
      <c r="B494" s="14" t="s">
        <v>239</v>
      </c>
      <c r="C494" s="14" t="s">
        <v>240</v>
      </c>
      <c r="D494" s="15">
        <v>46387</v>
      </c>
    </row>
    <row r="495" spans="1:4" ht="39" customHeight="1" x14ac:dyDescent="0.4">
      <c r="A495" s="14">
        <v>4016618276</v>
      </c>
      <c r="B495" s="14" t="s">
        <v>2426</v>
      </c>
      <c r="C495" s="14" t="s">
        <v>2425</v>
      </c>
      <c r="D495" s="15">
        <v>46433</v>
      </c>
    </row>
    <row r="496" spans="1:4" ht="39" customHeight="1" x14ac:dyDescent="0.4">
      <c r="A496" s="14">
        <v>4016618334</v>
      </c>
      <c r="B496" s="14" t="s">
        <v>241</v>
      </c>
      <c r="C496" s="14" t="s">
        <v>242</v>
      </c>
      <c r="D496" s="15">
        <v>46412</v>
      </c>
    </row>
    <row r="497" spans="1:4" ht="39" customHeight="1" x14ac:dyDescent="0.4">
      <c r="A497" s="14">
        <v>4016618409</v>
      </c>
      <c r="B497" s="14" t="s">
        <v>2424</v>
      </c>
      <c r="C497" s="14" t="s">
        <v>2423</v>
      </c>
      <c r="D497" s="15">
        <v>46691</v>
      </c>
    </row>
    <row r="498" spans="1:4" ht="39" customHeight="1" x14ac:dyDescent="0.4">
      <c r="A498" s="14">
        <v>4016618425</v>
      </c>
      <c r="B498" s="14" t="s">
        <v>243</v>
      </c>
      <c r="C498" s="14" t="s">
        <v>244</v>
      </c>
      <c r="D498" s="15">
        <v>46387</v>
      </c>
    </row>
    <row r="499" spans="1:4" ht="39" customHeight="1" x14ac:dyDescent="0.4">
      <c r="A499" s="14">
        <v>4016618433</v>
      </c>
      <c r="B499" s="14" t="s">
        <v>245</v>
      </c>
      <c r="C499" s="14" t="s">
        <v>246</v>
      </c>
      <c r="D499" s="15">
        <v>46387</v>
      </c>
    </row>
    <row r="500" spans="1:4" ht="39" customHeight="1" x14ac:dyDescent="0.4">
      <c r="A500" s="14">
        <v>4016618474</v>
      </c>
      <c r="B500" s="14" t="s">
        <v>9</v>
      </c>
      <c r="C500" s="14" t="s">
        <v>247</v>
      </c>
      <c r="D500" s="15">
        <v>46387</v>
      </c>
    </row>
    <row r="501" spans="1:4" ht="39" customHeight="1" x14ac:dyDescent="0.4">
      <c r="A501" s="14">
        <v>4016618482</v>
      </c>
      <c r="B501" s="14" t="s">
        <v>248</v>
      </c>
      <c r="C501" s="14" t="s">
        <v>249</v>
      </c>
      <c r="D501" s="15">
        <v>46387</v>
      </c>
    </row>
    <row r="502" spans="1:4" ht="39" customHeight="1" x14ac:dyDescent="0.4">
      <c r="A502" s="14">
        <v>4016618599</v>
      </c>
      <c r="B502" s="14" t="s">
        <v>2394</v>
      </c>
      <c r="C502" s="14" t="str">
        <f>"北九州市八幡西区中の原2－19－3"</f>
        <v>北九州市八幡西区中の原2－19－3</v>
      </c>
      <c r="D502" s="15">
        <v>48121</v>
      </c>
    </row>
    <row r="503" spans="1:4" ht="39" customHeight="1" x14ac:dyDescent="0.4">
      <c r="A503" s="14">
        <v>4016618607</v>
      </c>
      <c r="B503" s="14" t="s">
        <v>254</v>
      </c>
      <c r="C503" s="14" t="s">
        <v>255</v>
      </c>
      <c r="D503" s="15">
        <v>46387</v>
      </c>
    </row>
    <row r="504" spans="1:4" ht="39" customHeight="1" x14ac:dyDescent="0.4">
      <c r="A504" s="14">
        <v>4016618631</v>
      </c>
      <c r="B504" s="14" t="s">
        <v>2385</v>
      </c>
      <c r="C504" s="14" t="s">
        <v>2384</v>
      </c>
      <c r="D504" s="15">
        <v>46387</v>
      </c>
    </row>
    <row r="505" spans="1:4" ht="39" customHeight="1" x14ac:dyDescent="0.4">
      <c r="A505" s="14">
        <v>4016618722</v>
      </c>
      <c r="B505" s="14" t="s">
        <v>2387</v>
      </c>
      <c r="C505" s="14" t="s">
        <v>2386</v>
      </c>
      <c r="D505" s="15">
        <v>46387</v>
      </c>
    </row>
    <row r="506" spans="1:4" ht="39" customHeight="1" x14ac:dyDescent="0.4">
      <c r="A506" s="14">
        <v>4016618771</v>
      </c>
      <c r="B506" s="14" t="s">
        <v>2422</v>
      </c>
      <c r="C506" s="14" t="s">
        <v>2421</v>
      </c>
      <c r="D506" s="15">
        <v>46387</v>
      </c>
    </row>
    <row r="507" spans="1:4" ht="39" customHeight="1" x14ac:dyDescent="0.4">
      <c r="A507" s="14">
        <v>4016618789</v>
      </c>
      <c r="B507" s="14" t="s">
        <v>258</v>
      </c>
      <c r="C507" s="14" t="s">
        <v>259</v>
      </c>
      <c r="D507" s="15">
        <v>46843</v>
      </c>
    </row>
    <row r="508" spans="1:4" ht="39" customHeight="1" x14ac:dyDescent="0.4">
      <c r="A508" s="14">
        <v>4016618805</v>
      </c>
      <c r="B508" s="14" t="s">
        <v>2373</v>
      </c>
      <c r="C508" s="14" t="s">
        <v>2372</v>
      </c>
      <c r="D508" s="15">
        <v>46387</v>
      </c>
    </row>
    <row r="509" spans="1:4" ht="39" customHeight="1" x14ac:dyDescent="0.4">
      <c r="A509" s="14">
        <v>4016618839</v>
      </c>
      <c r="B509" s="14" t="s">
        <v>2360</v>
      </c>
      <c r="C509" s="14" t="s">
        <v>2359</v>
      </c>
      <c r="D509" s="15">
        <v>46387</v>
      </c>
    </row>
    <row r="510" spans="1:4" ht="39" customHeight="1" x14ac:dyDescent="0.4">
      <c r="A510" s="14">
        <v>4016618896</v>
      </c>
      <c r="B510" s="14" t="s">
        <v>260</v>
      </c>
      <c r="C510" s="14" t="s">
        <v>261</v>
      </c>
      <c r="D510" s="15">
        <v>46387</v>
      </c>
    </row>
    <row r="511" spans="1:4" ht="39" customHeight="1" x14ac:dyDescent="0.4">
      <c r="A511" s="14">
        <v>4016618938</v>
      </c>
      <c r="B511" s="14" t="s">
        <v>262</v>
      </c>
      <c r="C511" s="14" t="s">
        <v>263</v>
      </c>
      <c r="D511" s="15">
        <v>46387</v>
      </c>
    </row>
    <row r="512" spans="1:4" ht="39" customHeight="1" x14ac:dyDescent="0.4">
      <c r="A512" s="14">
        <v>4016618961</v>
      </c>
      <c r="B512" s="14" t="s">
        <v>264</v>
      </c>
      <c r="C512" s="14" t="s">
        <v>265</v>
      </c>
      <c r="D512" s="15">
        <v>46401</v>
      </c>
    </row>
    <row r="513" spans="1:4" ht="39" customHeight="1" x14ac:dyDescent="0.4">
      <c r="A513" s="14">
        <v>4016618987</v>
      </c>
      <c r="B513" s="14" t="s">
        <v>2420</v>
      </c>
      <c r="C513" s="14" t="s">
        <v>2419</v>
      </c>
      <c r="D513" s="15">
        <v>46599</v>
      </c>
    </row>
    <row r="514" spans="1:4" ht="39" customHeight="1" x14ac:dyDescent="0.4">
      <c r="A514" s="14">
        <v>4016619050</v>
      </c>
      <c r="B514" s="14" t="s">
        <v>2375</v>
      </c>
      <c r="C514" s="14" t="s">
        <v>2374</v>
      </c>
      <c r="D514" s="15">
        <v>46387</v>
      </c>
    </row>
    <row r="515" spans="1:4" ht="39" customHeight="1" x14ac:dyDescent="0.4">
      <c r="A515" s="14">
        <v>4016619084</v>
      </c>
      <c r="B515" s="14" t="s">
        <v>2432</v>
      </c>
      <c r="C515" s="14" t="s">
        <v>2431</v>
      </c>
      <c r="D515" s="15">
        <v>46394</v>
      </c>
    </row>
    <row r="516" spans="1:4" ht="39" customHeight="1" x14ac:dyDescent="0.4">
      <c r="A516" s="14">
        <v>4016619118</v>
      </c>
      <c r="B516" s="14" t="s">
        <v>2393</v>
      </c>
      <c r="C516" s="14" t="s">
        <v>2392</v>
      </c>
      <c r="D516" s="15">
        <v>46507</v>
      </c>
    </row>
    <row r="517" spans="1:4" ht="39" customHeight="1" x14ac:dyDescent="0.4">
      <c r="A517" s="14">
        <v>4016619175</v>
      </c>
      <c r="B517" s="14" t="s">
        <v>268</v>
      </c>
      <c r="C517" s="14" t="s">
        <v>269</v>
      </c>
      <c r="D517" s="15">
        <v>46387</v>
      </c>
    </row>
    <row r="518" spans="1:4" ht="39" customHeight="1" x14ac:dyDescent="0.4">
      <c r="A518" s="14">
        <v>4016619183</v>
      </c>
      <c r="B518" s="14" t="s">
        <v>270</v>
      </c>
      <c r="C518" s="14" t="s">
        <v>271</v>
      </c>
      <c r="D518" s="15">
        <v>46387</v>
      </c>
    </row>
    <row r="519" spans="1:4" ht="39" customHeight="1" x14ac:dyDescent="0.4">
      <c r="A519" s="14">
        <v>4016619217</v>
      </c>
      <c r="B519" s="14" t="s">
        <v>272</v>
      </c>
      <c r="C519" s="14" t="s">
        <v>167</v>
      </c>
      <c r="D519" s="15">
        <v>46387</v>
      </c>
    </row>
    <row r="520" spans="1:4" ht="39" customHeight="1" x14ac:dyDescent="0.4">
      <c r="A520" s="14">
        <v>4016619225</v>
      </c>
      <c r="B520" s="14" t="s">
        <v>2371</v>
      </c>
      <c r="C520" s="14" t="s">
        <v>273</v>
      </c>
      <c r="D520" s="15">
        <v>46387</v>
      </c>
    </row>
    <row r="521" spans="1:4" ht="39" customHeight="1" x14ac:dyDescent="0.4">
      <c r="A521" s="14">
        <v>4016619274</v>
      </c>
      <c r="B521" s="14" t="s">
        <v>2404</v>
      </c>
      <c r="C521" s="14" t="s">
        <v>2403</v>
      </c>
      <c r="D521" s="15">
        <v>46387</v>
      </c>
    </row>
    <row r="522" spans="1:4" ht="39" customHeight="1" x14ac:dyDescent="0.4">
      <c r="A522" s="14">
        <v>4016619332</v>
      </c>
      <c r="B522" s="14" t="s">
        <v>2389</v>
      </c>
      <c r="C522" s="14" t="s">
        <v>2388</v>
      </c>
      <c r="D522" s="15">
        <v>46387</v>
      </c>
    </row>
    <row r="523" spans="1:4" ht="39" customHeight="1" x14ac:dyDescent="0.4">
      <c r="A523" s="14">
        <v>4016619365</v>
      </c>
      <c r="B523" s="14" t="s">
        <v>279</v>
      </c>
      <c r="C523" s="14" t="s">
        <v>280</v>
      </c>
      <c r="D523" s="15">
        <v>46387</v>
      </c>
    </row>
    <row r="524" spans="1:4" ht="39" customHeight="1" x14ac:dyDescent="0.4">
      <c r="A524" s="14">
        <v>4016619415</v>
      </c>
      <c r="B524" s="14" t="s">
        <v>2323</v>
      </c>
      <c r="C524" s="14" t="s">
        <v>2322</v>
      </c>
      <c r="D524" s="15">
        <v>46391</v>
      </c>
    </row>
    <row r="525" spans="1:4" ht="39" customHeight="1" x14ac:dyDescent="0.4">
      <c r="A525" s="14">
        <v>4016619423</v>
      </c>
      <c r="B525" s="14" t="s">
        <v>2412</v>
      </c>
      <c r="C525" s="14" t="s">
        <v>2411</v>
      </c>
      <c r="D525" s="15">
        <v>46387</v>
      </c>
    </row>
    <row r="526" spans="1:4" ht="39" customHeight="1" x14ac:dyDescent="0.4">
      <c r="A526" s="14">
        <v>4016619449</v>
      </c>
      <c r="B526" s="14" t="s">
        <v>282</v>
      </c>
      <c r="C526" s="14" t="s">
        <v>283</v>
      </c>
      <c r="D526" s="15">
        <v>46691</v>
      </c>
    </row>
    <row r="527" spans="1:4" ht="39" customHeight="1" x14ac:dyDescent="0.4">
      <c r="A527" s="14">
        <v>4016619514</v>
      </c>
      <c r="B527" s="14" t="s">
        <v>2348</v>
      </c>
      <c r="C527" s="14" t="s">
        <v>2347</v>
      </c>
      <c r="D527" s="15">
        <v>46387</v>
      </c>
    </row>
    <row r="528" spans="1:4" ht="39" customHeight="1" x14ac:dyDescent="0.4">
      <c r="A528" s="14">
        <v>4016619530</v>
      </c>
      <c r="B528" s="14" t="s">
        <v>284</v>
      </c>
      <c r="C528" s="14" t="s">
        <v>285</v>
      </c>
      <c r="D528" s="15">
        <v>46391</v>
      </c>
    </row>
    <row r="529" spans="1:4" ht="39" customHeight="1" x14ac:dyDescent="0.4">
      <c r="A529" s="14">
        <v>4016619571</v>
      </c>
      <c r="B529" s="14" t="s">
        <v>286</v>
      </c>
      <c r="C529" s="14" t="s">
        <v>287</v>
      </c>
      <c r="D529" s="15">
        <v>46387</v>
      </c>
    </row>
    <row r="530" spans="1:4" ht="39" customHeight="1" x14ac:dyDescent="0.4">
      <c r="A530" s="14">
        <v>4016619639</v>
      </c>
      <c r="B530" s="14" t="s">
        <v>2313</v>
      </c>
      <c r="C530" s="14" t="s">
        <v>2312</v>
      </c>
      <c r="D530" s="15">
        <v>46387</v>
      </c>
    </row>
    <row r="531" spans="1:4" ht="39" customHeight="1" x14ac:dyDescent="0.4">
      <c r="A531" s="14">
        <v>4016619720</v>
      </c>
      <c r="B531" s="14" t="s">
        <v>292</v>
      </c>
      <c r="C531" s="14" t="s">
        <v>293</v>
      </c>
      <c r="D531" s="15">
        <v>46387</v>
      </c>
    </row>
    <row r="532" spans="1:4" ht="39" customHeight="1" x14ac:dyDescent="0.4">
      <c r="A532" s="14">
        <v>4016619746</v>
      </c>
      <c r="B532" s="14" t="s">
        <v>294</v>
      </c>
      <c r="C532" s="14" t="s">
        <v>295</v>
      </c>
      <c r="D532" s="15">
        <v>46660</v>
      </c>
    </row>
    <row r="533" spans="1:4" ht="39" customHeight="1" x14ac:dyDescent="0.4">
      <c r="A533" s="14">
        <v>4016619787</v>
      </c>
      <c r="B533" s="14" t="s">
        <v>2408</v>
      </c>
      <c r="C533" s="14" t="s">
        <v>2407</v>
      </c>
      <c r="D533" s="15">
        <v>46387</v>
      </c>
    </row>
    <row r="534" spans="1:4" ht="39" customHeight="1" x14ac:dyDescent="0.4">
      <c r="A534" s="14">
        <v>4016619886</v>
      </c>
      <c r="B534" s="14" t="s">
        <v>298</v>
      </c>
      <c r="C534" s="14" t="s">
        <v>299</v>
      </c>
      <c r="D534" s="15">
        <v>46387</v>
      </c>
    </row>
    <row r="535" spans="1:4" ht="39" customHeight="1" x14ac:dyDescent="0.4">
      <c r="A535" s="14">
        <v>4016619894</v>
      </c>
      <c r="B535" s="14" t="s">
        <v>2319</v>
      </c>
      <c r="C535" s="14" t="s">
        <v>2318</v>
      </c>
      <c r="D535" s="15">
        <v>46387</v>
      </c>
    </row>
    <row r="536" spans="1:4" ht="39" customHeight="1" x14ac:dyDescent="0.4">
      <c r="A536" s="14">
        <v>4016619902</v>
      </c>
      <c r="B536" s="14" t="s">
        <v>300</v>
      </c>
      <c r="C536" s="14" t="s">
        <v>301</v>
      </c>
      <c r="D536" s="15">
        <v>46387</v>
      </c>
    </row>
    <row r="537" spans="1:4" ht="39" customHeight="1" x14ac:dyDescent="0.4">
      <c r="A537" s="14">
        <v>4016619944</v>
      </c>
      <c r="B537" s="14" t="s">
        <v>2462</v>
      </c>
      <c r="C537" s="14" t="s">
        <v>2461</v>
      </c>
      <c r="D537" s="15">
        <v>46996</v>
      </c>
    </row>
    <row r="538" spans="1:4" ht="39" customHeight="1" x14ac:dyDescent="0.4">
      <c r="A538" s="14">
        <v>4016619969</v>
      </c>
      <c r="B538" s="14" t="s">
        <v>302</v>
      </c>
      <c r="C538" s="14" t="s">
        <v>303</v>
      </c>
      <c r="D538" s="15">
        <v>46387</v>
      </c>
    </row>
    <row r="539" spans="1:4" ht="39" customHeight="1" x14ac:dyDescent="0.4">
      <c r="A539" s="14">
        <v>4016624944</v>
      </c>
      <c r="B539" s="14" t="s">
        <v>307</v>
      </c>
      <c r="C539" s="14" t="s">
        <v>308</v>
      </c>
      <c r="D539" s="15">
        <v>46387</v>
      </c>
    </row>
    <row r="540" spans="1:4" ht="39" customHeight="1" x14ac:dyDescent="0.4">
      <c r="A540" s="14">
        <v>4016626345</v>
      </c>
      <c r="B540" s="14" t="s">
        <v>2346</v>
      </c>
      <c r="C540" s="14" t="s">
        <v>2344</v>
      </c>
      <c r="D540" s="15">
        <v>46444</v>
      </c>
    </row>
    <row r="541" spans="1:4" ht="39" customHeight="1" x14ac:dyDescent="0.4">
      <c r="A541" s="14">
        <v>4016626402</v>
      </c>
      <c r="B541" s="14" t="s">
        <v>311</v>
      </c>
      <c r="C541" s="14" t="s">
        <v>312</v>
      </c>
      <c r="D541" s="15">
        <v>46387</v>
      </c>
    </row>
    <row r="542" spans="1:4" ht="39" customHeight="1" x14ac:dyDescent="0.4">
      <c r="A542" s="14">
        <v>4016629323</v>
      </c>
      <c r="B542" s="14" t="s">
        <v>314</v>
      </c>
      <c r="C542" s="14" t="s">
        <v>315</v>
      </c>
      <c r="D542" s="15">
        <v>46568</v>
      </c>
    </row>
    <row r="543" spans="1:4" ht="39" customHeight="1" x14ac:dyDescent="0.4">
      <c r="A543" s="14">
        <v>4016629802</v>
      </c>
      <c r="B543" s="14" t="s">
        <v>2450</v>
      </c>
      <c r="C543" s="14" t="s">
        <v>2449</v>
      </c>
      <c r="D543" s="15">
        <v>46387</v>
      </c>
    </row>
    <row r="544" spans="1:4" ht="39" customHeight="1" x14ac:dyDescent="0.4">
      <c r="A544" s="14">
        <v>4016710016</v>
      </c>
      <c r="B544" s="14" t="s">
        <v>2315</v>
      </c>
      <c r="C544" s="14" t="s">
        <v>2314</v>
      </c>
      <c r="D544" s="15">
        <v>46387</v>
      </c>
    </row>
    <row r="545" spans="1:4" ht="39" customHeight="1" x14ac:dyDescent="0.4">
      <c r="A545" s="14">
        <v>4016710156</v>
      </c>
      <c r="B545" s="14" t="s">
        <v>2362</v>
      </c>
      <c r="C545" s="14" t="s">
        <v>2361</v>
      </c>
      <c r="D545" s="15">
        <v>46387</v>
      </c>
    </row>
    <row r="546" spans="1:4" ht="39" customHeight="1" x14ac:dyDescent="0.4">
      <c r="A546" s="14">
        <v>4016710230</v>
      </c>
      <c r="B546" s="14" t="s">
        <v>2358</v>
      </c>
      <c r="C546" s="14" t="str">
        <f>"北九州市八幡西区竹末二丁目２－１"</f>
        <v>北九州市八幡西区竹末二丁目２－１</v>
      </c>
      <c r="D546" s="15">
        <v>47542</v>
      </c>
    </row>
    <row r="547" spans="1:4" ht="39" customHeight="1" x14ac:dyDescent="0.4">
      <c r="A547" s="14">
        <v>4016710271</v>
      </c>
      <c r="B547" s="14" t="s">
        <v>2410</v>
      </c>
      <c r="C547" s="14" t="s">
        <v>2409</v>
      </c>
      <c r="D547" s="15">
        <v>46387</v>
      </c>
    </row>
    <row r="548" spans="1:4" ht="39" customHeight="1" x14ac:dyDescent="0.4">
      <c r="A548" s="14">
        <v>4016710305</v>
      </c>
      <c r="B548" s="14" t="s">
        <v>323</v>
      </c>
      <c r="C548" s="14" t="s">
        <v>324</v>
      </c>
      <c r="D548" s="15">
        <v>46387</v>
      </c>
    </row>
    <row r="549" spans="1:4" ht="39" customHeight="1" x14ac:dyDescent="0.4">
      <c r="A549" s="14">
        <v>4016710370</v>
      </c>
      <c r="B549" s="14" t="s">
        <v>2381</v>
      </c>
      <c r="C549" s="14" t="s">
        <v>2380</v>
      </c>
      <c r="D549" s="15">
        <v>46387</v>
      </c>
    </row>
    <row r="550" spans="1:4" ht="39" customHeight="1" x14ac:dyDescent="0.4">
      <c r="A550" s="14">
        <v>4016710388</v>
      </c>
      <c r="B550" s="14" t="s">
        <v>327</v>
      </c>
      <c r="C550" s="14" t="s">
        <v>328</v>
      </c>
      <c r="D550" s="15">
        <v>46387</v>
      </c>
    </row>
    <row r="551" spans="1:4" ht="39" customHeight="1" x14ac:dyDescent="0.4">
      <c r="A551" s="14">
        <v>4016710412</v>
      </c>
      <c r="B551" s="14" t="s">
        <v>329</v>
      </c>
      <c r="C551" s="14" t="s">
        <v>330</v>
      </c>
      <c r="D551" s="15">
        <v>46387</v>
      </c>
    </row>
    <row r="552" spans="1:4" ht="39" customHeight="1" x14ac:dyDescent="0.4">
      <c r="A552" s="14">
        <v>4016710420</v>
      </c>
      <c r="B552" s="14" t="s">
        <v>331</v>
      </c>
      <c r="C552" s="14" t="s">
        <v>332</v>
      </c>
      <c r="D552" s="15">
        <v>46387</v>
      </c>
    </row>
    <row r="553" spans="1:4" ht="39" customHeight="1" x14ac:dyDescent="0.4">
      <c r="A553" s="14">
        <v>4016710529</v>
      </c>
      <c r="B553" s="14" t="s">
        <v>4</v>
      </c>
      <c r="C553" s="14" t="s">
        <v>333</v>
      </c>
      <c r="D553" s="15">
        <v>46387</v>
      </c>
    </row>
    <row r="554" spans="1:4" ht="39" customHeight="1" x14ac:dyDescent="0.4">
      <c r="A554" s="14">
        <v>4016710560</v>
      </c>
      <c r="B554" s="14" t="s">
        <v>334</v>
      </c>
      <c r="C554" s="14" t="s">
        <v>335</v>
      </c>
      <c r="D554" s="15">
        <v>46387</v>
      </c>
    </row>
    <row r="555" spans="1:4" ht="39" customHeight="1" x14ac:dyDescent="0.4">
      <c r="A555" s="14">
        <v>4016710602</v>
      </c>
      <c r="B555" s="14" t="s">
        <v>338</v>
      </c>
      <c r="C555" s="14" t="s">
        <v>339</v>
      </c>
      <c r="D555" s="15">
        <v>46507</v>
      </c>
    </row>
    <row r="556" spans="1:4" ht="39" customHeight="1" x14ac:dyDescent="0.4">
      <c r="A556" s="14">
        <v>4016710628</v>
      </c>
      <c r="B556" s="14" t="s">
        <v>340</v>
      </c>
      <c r="C556" s="14" t="s">
        <v>341</v>
      </c>
      <c r="D556" s="15">
        <v>46568</v>
      </c>
    </row>
    <row r="557" spans="1:4" ht="39" customHeight="1" x14ac:dyDescent="0.4">
      <c r="A557" s="14">
        <v>4016710636</v>
      </c>
      <c r="B557" s="14" t="s">
        <v>342</v>
      </c>
      <c r="C557" s="14" t="s">
        <v>343</v>
      </c>
      <c r="D557" s="15">
        <v>46538</v>
      </c>
    </row>
    <row r="558" spans="1:4" ht="39" customHeight="1" x14ac:dyDescent="0.4">
      <c r="A558" s="14">
        <v>4016710677</v>
      </c>
      <c r="B558" s="14" t="s">
        <v>344</v>
      </c>
      <c r="C558" s="14" t="s">
        <v>345</v>
      </c>
      <c r="D558" s="15">
        <v>46843</v>
      </c>
    </row>
    <row r="559" spans="1:4" ht="39" customHeight="1" x14ac:dyDescent="0.4">
      <c r="A559" s="14">
        <v>4016710693</v>
      </c>
      <c r="B559" s="14" t="s">
        <v>2337</v>
      </c>
      <c r="C559" s="14" t="s">
        <v>2336</v>
      </c>
      <c r="D559" s="15">
        <v>47299</v>
      </c>
    </row>
    <row r="560" spans="1:4" ht="39" customHeight="1" x14ac:dyDescent="0.4">
      <c r="A560" s="14">
        <v>4016710750</v>
      </c>
      <c r="B560" s="14" t="s">
        <v>2542</v>
      </c>
      <c r="C560" s="14" t="str">
        <f>"北九州市八幡西区学研台3-1-8"</f>
        <v>北九州市八幡西区学研台3-1-8</v>
      </c>
      <c r="D560" s="15">
        <v>48152</v>
      </c>
    </row>
    <row r="561" spans="1:4" ht="39" customHeight="1" x14ac:dyDescent="0.4">
      <c r="A561" s="14">
        <v>4016710792</v>
      </c>
      <c r="B561" s="14" t="s">
        <v>2302</v>
      </c>
      <c r="C561" s="14" t="str">
        <f>"北九州市八幡西区穴生四丁目９－９"</f>
        <v>北九州市八幡西区穴生四丁目９－９</v>
      </c>
      <c r="D561" s="15">
        <v>48091</v>
      </c>
    </row>
    <row r="562" spans="1:4" ht="39" customHeight="1" x14ac:dyDescent="0.4">
      <c r="A562" s="14">
        <v>4016710826</v>
      </c>
      <c r="B562" s="14" t="s">
        <v>2633</v>
      </c>
      <c r="C562" s="14" t="s">
        <v>2632</v>
      </c>
      <c r="D562" s="15">
        <v>48213</v>
      </c>
    </row>
    <row r="563" spans="1:4" ht="39" customHeight="1" x14ac:dyDescent="0.4">
      <c r="A563" s="14">
        <v>4016710875</v>
      </c>
      <c r="B563" s="14" t="s">
        <v>2339</v>
      </c>
      <c r="C563" s="14" t="s">
        <v>2338</v>
      </c>
      <c r="D563" s="15">
        <v>47787</v>
      </c>
    </row>
    <row r="564" spans="1:4" ht="39" customHeight="1" x14ac:dyDescent="0.4">
      <c r="A564" s="14">
        <v>4016710883</v>
      </c>
      <c r="B564" s="14" t="s">
        <v>2396</v>
      </c>
      <c r="C564" s="14" t="s">
        <v>2395</v>
      </c>
      <c r="D564" s="15">
        <v>47726</v>
      </c>
    </row>
    <row r="565" spans="1:4" ht="39" customHeight="1" x14ac:dyDescent="0.4">
      <c r="A565" s="14">
        <v>4016710917</v>
      </c>
      <c r="B565" s="14" t="s">
        <v>2631</v>
      </c>
      <c r="C565" s="14" t="s">
        <v>2630</v>
      </c>
      <c r="D565" s="15">
        <v>48213</v>
      </c>
    </row>
    <row r="566" spans="1:4" ht="39" customHeight="1" x14ac:dyDescent="0.4">
      <c r="A566" s="14">
        <v>4016710958</v>
      </c>
      <c r="B566" s="14" t="s">
        <v>2310</v>
      </c>
      <c r="C566" s="14" t="str">
        <f>"北九州市八幡西区折尾四丁目８－１０折尾クロステージ１０６"</f>
        <v>北九州市八幡西区折尾四丁目８－１０折尾クロステージ１０６</v>
      </c>
      <c r="D566" s="15">
        <v>48121</v>
      </c>
    </row>
    <row r="567" spans="1:4" ht="39" customHeight="1" x14ac:dyDescent="0.4">
      <c r="A567" s="14">
        <v>4016710966</v>
      </c>
      <c r="B567" s="14" t="s">
        <v>2629</v>
      </c>
      <c r="C567" s="14" t="s">
        <v>2628</v>
      </c>
      <c r="D567" s="15">
        <v>48213</v>
      </c>
    </row>
    <row r="568" spans="1:4" ht="39" customHeight="1" x14ac:dyDescent="0.4">
      <c r="A568" s="14">
        <v>4016711006</v>
      </c>
      <c r="B568" s="14" t="s">
        <v>350</v>
      </c>
      <c r="C568" s="14" t="s">
        <v>351</v>
      </c>
      <c r="D568" s="15">
        <v>46081</v>
      </c>
    </row>
    <row r="569" spans="1:4" ht="39" customHeight="1" x14ac:dyDescent="0.4">
      <c r="A569" s="14">
        <v>4016711030</v>
      </c>
      <c r="B569" s="14" t="s">
        <v>189</v>
      </c>
      <c r="C569" s="14" t="s">
        <v>352</v>
      </c>
      <c r="D569" s="15">
        <v>46295</v>
      </c>
    </row>
    <row r="570" spans="1:4" ht="39" customHeight="1" x14ac:dyDescent="0.4">
      <c r="A570" s="14">
        <v>4016711048</v>
      </c>
      <c r="B570" s="14" t="s">
        <v>2454</v>
      </c>
      <c r="C570" s="14" t="s">
        <v>2453</v>
      </c>
      <c r="D570" s="15">
        <v>46356</v>
      </c>
    </row>
    <row r="571" spans="1:4" ht="39" customHeight="1" x14ac:dyDescent="0.4">
      <c r="A571" s="14">
        <v>4016711121</v>
      </c>
      <c r="B571" s="14" t="s">
        <v>2458</v>
      </c>
      <c r="C571" s="14" t="s">
        <v>2457</v>
      </c>
      <c r="D571" s="15">
        <v>46783</v>
      </c>
    </row>
    <row r="572" spans="1:4" ht="39" customHeight="1" x14ac:dyDescent="0.4">
      <c r="A572" s="14">
        <v>4016711147</v>
      </c>
      <c r="B572" s="14" t="s">
        <v>354</v>
      </c>
      <c r="C572" s="14" t="s">
        <v>355</v>
      </c>
      <c r="D572" s="15">
        <v>46873</v>
      </c>
    </row>
    <row r="573" spans="1:4" ht="39" customHeight="1" x14ac:dyDescent="0.4">
      <c r="A573" s="14">
        <v>4016711154</v>
      </c>
      <c r="B573" s="14" t="s">
        <v>356</v>
      </c>
      <c r="C573" s="14" t="s">
        <v>357</v>
      </c>
      <c r="D573" s="15">
        <v>46904</v>
      </c>
    </row>
    <row r="574" spans="1:4" ht="39" customHeight="1" x14ac:dyDescent="0.4">
      <c r="A574" s="14">
        <v>4016711212</v>
      </c>
      <c r="B574" s="14" t="s">
        <v>360</v>
      </c>
      <c r="C574" s="14" t="s">
        <v>361</v>
      </c>
      <c r="D574" s="15">
        <v>47026</v>
      </c>
    </row>
    <row r="575" spans="1:4" ht="39" customHeight="1" x14ac:dyDescent="0.4">
      <c r="A575" s="14">
        <v>4016711253</v>
      </c>
      <c r="B575" s="14" t="s">
        <v>362</v>
      </c>
      <c r="C575" s="14" t="s">
        <v>353</v>
      </c>
      <c r="D575" s="15">
        <v>47299</v>
      </c>
    </row>
    <row r="576" spans="1:4" ht="39" customHeight="1" x14ac:dyDescent="0.4">
      <c r="A576" s="14">
        <v>4016711287</v>
      </c>
      <c r="B576" s="14" t="s">
        <v>2367</v>
      </c>
      <c r="C576" s="14" t="str">
        <f>"北九州市八幡西区鷹の巣一丁目６－１７"</f>
        <v>北九州市八幡西区鷹の巣一丁目６－１７</v>
      </c>
      <c r="D576" s="15">
        <v>47299</v>
      </c>
    </row>
    <row r="577" spans="1:4" ht="39" customHeight="1" x14ac:dyDescent="0.4">
      <c r="A577" s="14">
        <v>4016711311</v>
      </c>
      <c r="B577" s="14" t="s">
        <v>2544</v>
      </c>
      <c r="C577" s="14" t="s">
        <v>2543</v>
      </c>
      <c r="D577" s="15">
        <v>48182</v>
      </c>
    </row>
    <row r="578" spans="1:4" ht="39" customHeight="1" x14ac:dyDescent="0.4">
      <c r="A578" s="14">
        <v>4016711329</v>
      </c>
      <c r="B578" s="14" t="s">
        <v>2464</v>
      </c>
      <c r="C578" s="14" t="s">
        <v>2463</v>
      </c>
      <c r="D578" s="15">
        <v>47483</v>
      </c>
    </row>
    <row r="579" spans="1:4" ht="39" customHeight="1" x14ac:dyDescent="0.4">
      <c r="A579" s="14">
        <v>4016711345</v>
      </c>
      <c r="B579" s="14" t="s">
        <v>2309</v>
      </c>
      <c r="C579" s="14" t="str">
        <f>"北九州市八幡西区折尾四丁目８番１０－１０３号"</f>
        <v>北九州市八幡西区折尾四丁目８番１０－１０３号</v>
      </c>
      <c r="D579" s="15">
        <v>47514</v>
      </c>
    </row>
    <row r="580" spans="1:4" ht="39" customHeight="1" x14ac:dyDescent="0.4">
      <c r="A580" s="14">
        <v>4016711352</v>
      </c>
      <c r="B580" s="14" t="s">
        <v>2467</v>
      </c>
      <c r="C580" s="14" t="str">
        <f>"北九州市八幡西区別当町２６－２８"</f>
        <v>北九州市八幡西区別当町２６－２８</v>
      </c>
      <c r="D580" s="15">
        <v>47634</v>
      </c>
    </row>
    <row r="581" spans="1:4" ht="39" customHeight="1" x14ac:dyDescent="0.4">
      <c r="A581" s="14">
        <v>4016711378</v>
      </c>
      <c r="B581" s="14" t="s">
        <v>2635</v>
      </c>
      <c r="C581" s="14" t="s">
        <v>2634</v>
      </c>
      <c r="D581" s="15">
        <v>48213</v>
      </c>
    </row>
    <row r="582" spans="1:4" ht="39" customHeight="1" x14ac:dyDescent="0.4">
      <c r="A582" s="14">
        <v>4016711386</v>
      </c>
      <c r="B582" s="14" t="s">
        <v>363</v>
      </c>
      <c r="C582" s="14" t="str">
        <f>"北九州市八幡西区黒崎一丁目５－７　サンビル３Ｆ"</f>
        <v>北九州市八幡西区黒崎一丁目５－７　サンビル３Ｆ</v>
      </c>
      <c r="D582" s="15">
        <v>47664</v>
      </c>
    </row>
    <row r="583" spans="1:4" ht="39" customHeight="1" x14ac:dyDescent="0.4">
      <c r="A583" s="14">
        <v>4016711394</v>
      </c>
      <c r="B583" s="14" t="s">
        <v>2398</v>
      </c>
      <c r="C583" s="14" t="s">
        <v>2397</v>
      </c>
      <c r="D583" s="15">
        <v>47726</v>
      </c>
    </row>
    <row r="584" spans="1:4" ht="39" customHeight="1" x14ac:dyDescent="0.4">
      <c r="A584" s="14">
        <v>4016711410</v>
      </c>
      <c r="B584" s="14" t="s">
        <v>2456</v>
      </c>
      <c r="C584" s="14" t="s">
        <v>2455</v>
      </c>
      <c r="D584" s="15">
        <v>47848</v>
      </c>
    </row>
    <row r="585" spans="1:4" ht="39" customHeight="1" x14ac:dyDescent="0.4">
      <c r="A585" s="14">
        <v>4016711428</v>
      </c>
      <c r="B585" s="14" t="s">
        <v>2428</v>
      </c>
      <c r="C585" s="14" t="s">
        <v>2427</v>
      </c>
      <c r="D585" s="15">
        <v>47879</v>
      </c>
    </row>
    <row r="586" spans="1:4" ht="39" customHeight="1" x14ac:dyDescent="0.4">
      <c r="A586" s="14">
        <v>4016711436</v>
      </c>
      <c r="B586" s="14" t="s">
        <v>2406</v>
      </c>
      <c r="C586" s="14" t="s">
        <v>2405</v>
      </c>
      <c r="D586" s="15">
        <v>47968</v>
      </c>
    </row>
    <row r="587" spans="1:4" ht="39" customHeight="1" x14ac:dyDescent="0.4">
      <c r="A587" s="14">
        <v>4016711469</v>
      </c>
      <c r="B587" s="14" t="s">
        <v>2466</v>
      </c>
      <c r="C587" s="14" t="s">
        <v>2465</v>
      </c>
      <c r="D587" s="15">
        <v>47968</v>
      </c>
    </row>
    <row r="588" spans="1:4" ht="39" customHeight="1" x14ac:dyDescent="0.4">
      <c r="A588" s="14">
        <v>4016711485</v>
      </c>
      <c r="B588" s="14" t="s">
        <v>10</v>
      </c>
      <c r="C588" s="14" t="str">
        <f>"北九州市八幡西区岸の浦一丁目３－１１"</f>
        <v>北九州市八幡西区岸の浦一丁目３－１１</v>
      </c>
      <c r="D588" s="15">
        <v>47879</v>
      </c>
    </row>
    <row r="589" spans="1:4" ht="39" customHeight="1" x14ac:dyDescent="0.4">
      <c r="A589" s="14">
        <v>4016711493</v>
      </c>
      <c r="B589" s="14" t="s">
        <v>2216</v>
      </c>
      <c r="C589" s="14" t="s">
        <v>2215</v>
      </c>
      <c r="D589" s="15">
        <v>47999</v>
      </c>
    </row>
    <row r="590" spans="1:4" ht="39" customHeight="1" x14ac:dyDescent="0.4">
      <c r="A590" s="14">
        <v>4016711501</v>
      </c>
      <c r="B590" s="14" t="s">
        <v>2366</v>
      </c>
      <c r="C590" s="14" t="s">
        <v>2365</v>
      </c>
      <c r="D590" s="15">
        <v>47938</v>
      </c>
    </row>
    <row r="591" spans="1:4" ht="39" customHeight="1" x14ac:dyDescent="0.4">
      <c r="A591" s="14">
        <v>4016711527</v>
      </c>
      <c r="B591" s="14" t="s">
        <v>2637</v>
      </c>
      <c r="C591" s="14" t="s">
        <v>2636</v>
      </c>
      <c r="D591" s="15">
        <v>48182</v>
      </c>
    </row>
    <row r="592" spans="1:4" ht="39" customHeight="1" x14ac:dyDescent="0.4">
      <c r="A592" s="14">
        <v>4016711592</v>
      </c>
      <c r="B592" s="14" t="s">
        <v>2368</v>
      </c>
      <c r="C592" s="14" t="str">
        <f>"北九州市八幡西区鷹の巣一丁目１８－９鷹ノ巣中央ビル５０２"</f>
        <v>北九州市八幡西区鷹の巣一丁目１８－９鷹ノ巣中央ビル５０２</v>
      </c>
      <c r="D592" s="15">
        <v>48060</v>
      </c>
    </row>
    <row r="593" spans="1:4" ht="39" customHeight="1" x14ac:dyDescent="0.4">
      <c r="A593" s="14">
        <v>4016711600</v>
      </c>
      <c r="B593" s="14" t="s">
        <v>2545</v>
      </c>
      <c r="C593" s="14" t="str">
        <f>"北九州市八幡西区筒井町１５－１－２"</f>
        <v>北九州市八幡西区筒井町１５－１－２</v>
      </c>
      <c r="D593" s="15">
        <v>48091</v>
      </c>
    </row>
    <row r="594" spans="1:4" ht="39" customHeight="1" x14ac:dyDescent="0.4">
      <c r="A594" s="14">
        <v>4019823959</v>
      </c>
      <c r="B594" s="14" t="s">
        <v>2430</v>
      </c>
      <c r="C594" s="14" t="s">
        <v>2429</v>
      </c>
      <c r="D594" s="15">
        <v>47999</v>
      </c>
    </row>
    <row r="595" spans="1:4" ht="39" customHeight="1" x14ac:dyDescent="0.4">
      <c r="A595" s="12">
        <v>4036632760</v>
      </c>
      <c r="B595" s="12" t="s">
        <v>2370</v>
      </c>
      <c r="C595" s="12" t="s">
        <v>2369</v>
      </c>
      <c r="D595" s="13">
        <v>46387</v>
      </c>
    </row>
    <row r="596" spans="1:4" ht="39" customHeight="1" x14ac:dyDescent="0.4">
      <c r="A596" s="12">
        <v>4036633081</v>
      </c>
      <c r="B596" s="12" t="s">
        <v>768</v>
      </c>
      <c r="C596" s="12" t="s">
        <v>769</v>
      </c>
      <c r="D596" s="13">
        <v>46387</v>
      </c>
    </row>
    <row r="597" spans="1:4" ht="39" customHeight="1" x14ac:dyDescent="0.4">
      <c r="A597" s="12">
        <v>4036633453</v>
      </c>
      <c r="B597" s="12" t="s">
        <v>2460</v>
      </c>
      <c r="C597" s="12" t="s">
        <v>2459</v>
      </c>
      <c r="D597" s="13">
        <v>46965</v>
      </c>
    </row>
    <row r="598" spans="1:4" ht="39" customHeight="1" x14ac:dyDescent="0.4">
      <c r="A598" s="12">
        <v>4036633511</v>
      </c>
      <c r="B598" s="12" t="s">
        <v>2327</v>
      </c>
      <c r="C598" s="12" t="s">
        <v>2326</v>
      </c>
      <c r="D598" s="13">
        <v>46387</v>
      </c>
    </row>
    <row r="599" spans="1:4" ht="39" customHeight="1" x14ac:dyDescent="0.4">
      <c r="A599" s="12">
        <v>4036633529</v>
      </c>
      <c r="B599" s="12" t="s">
        <v>2469</v>
      </c>
      <c r="C599" s="12" t="s">
        <v>2468</v>
      </c>
      <c r="D599" s="13">
        <v>46418</v>
      </c>
    </row>
    <row r="600" spans="1:4" ht="39" customHeight="1" x14ac:dyDescent="0.4">
      <c r="A600" s="12">
        <v>4036633768</v>
      </c>
      <c r="B600" s="12" t="s">
        <v>2641</v>
      </c>
      <c r="C600" s="12" t="s">
        <v>2640</v>
      </c>
      <c r="D600" s="13">
        <v>48182</v>
      </c>
    </row>
    <row r="601" spans="1:4" ht="39" customHeight="1" x14ac:dyDescent="0.4">
      <c r="A601" s="12">
        <v>4036634030</v>
      </c>
      <c r="B601" s="12" t="s">
        <v>2639</v>
      </c>
      <c r="C601" s="12" t="s">
        <v>2638</v>
      </c>
      <c r="D601" s="13">
        <v>48213</v>
      </c>
    </row>
    <row r="602" spans="1:4" ht="39" customHeight="1" x14ac:dyDescent="0.4">
      <c r="A602" s="14">
        <v>4036634238</v>
      </c>
      <c r="B602" s="14" t="s">
        <v>772</v>
      </c>
      <c r="C602" s="14" t="s">
        <v>773</v>
      </c>
      <c r="D602" s="15">
        <v>46387</v>
      </c>
    </row>
    <row r="603" spans="1:4" ht="39" customHeight="1" x14ac:dyDescent="0.4">
      <c r="A603" s="14">
        <v>4036634659</v>
      </c>
      <c r="B603" s="14" t="s">
        <v>2329</v>
      </c>
      <c r="C603" s="14" t="s">
        <v>2328</v>
      </c>
      <c r="D603" s="15">
        <v>46081</v>
      </c>
    </row>
    <row r="604" spans="1:4" ht="39" customHeight="1" x14ac:dyDescent="0.4">
      <c r="A604" s="14">
        <v>4036634733</v>
      </c>
      <c r="B604" s="14" t="s">
        <v>776</v>
      </c>
      <c r="C604" s="14" t="s">
        <v>777</v>
      </c>
      <c r="D604" s="15">
        <v>46538</v>
      </c>
    </row>
    <row r="605" spans="1:4" ht="39" customHeight="1" x14ac:dyDescent="0.4">
      <c r="A605" s="14">
        <v>4036634899</v>
      </c>
      <c r="B605" s="14" t="s">
        <v>778</v>
      </c>
      <c r="C605" s="14" t="s">
        <v>779</v>
      </c>
      <c r="D605" s="15">
        <v>46112</v>
      </c>
    </row>
    <row r="606" spans="1:4" ht="39" customHeight="1" x14ac:dyDescent="0.4">
      <c r="A606" s="14">
        <v>4036635003</v>
      </c>
      <c r="B606" s="14" t="s">
        <v>2345</v>
      </c>
      <c r="C606" s="14" t="s">
        <v>2344</v>
      </c>
      <c r="D606" s="15">
        <v>46387</v>
      </c>
    </row>
    <row r="607" spans="1:4" ht="39" customHeight="1" x14ac:dyDescent="0.4">
      <c r="A607" s="14">
        <v>4036635052</v>
      </c>
      <c r="B607" s="14" t="s">
        <v>780</v>
      </c>
      <c r="C607" s="14" t="s">
        <v>781</v>
      </c>
      <c r="D607" s="15">
        <v>46387</v>
      </c>
    </row>
    <row r="608" spans="1:4" ht="39" customHeight="1" x14ac:dyDescent="0.4">
      <c r="A608" s="14">
        <v>4036635086</v>
      </c>
      <c r="B608" s="14" t="s">
        <v>2333</v>
      </c>
      <c r="C608" s="14" t="s">
        <v>2332</v>
      </c>
      <c r="D608" s="15">
        <v>46387</v>
      </c>
    </row>
    <row r="609" spans="1:4" ht="39" customHeight="1" x14ac:dyDescent="0.4">
      <c r="A609" s="14">
        <v>4036635128</v>
      </c>
      <c r="B609" s="14" t="s">
        <v>2436</v>
      </c>
      <c r="C609" s="14" t="s">
        <v>2435</v>
      </c>
      <c r="D609" s="15">
        <v>46783</v>
      </c>
    </row>
    <row r="610" spans="1:4" ht="39" customHeight="1" x14ac:dyDescent="0.4">
      <c r="A610" s="14">
        <v>4036635177</v>
      </c>
      <c r="B610" s="14" t="s">
        <v>2350</v>
      </c>
      <c r="C610" s="14" t="s">
        <v>2349</v>
      </c>
      <c r="D610" s="15">
        <v>46387</v>
      </c>
    </row>
    <row r="611" spans="1:4" ht="39" customHeight="1" x14ac:dyDescent="0.4">
      <c r="A611" s="14">
        <v>4036635193</v>
      </c>
      <c r="B611" s="14" t="s">
        <v>2352</v>
      </c>
      <c r="C611" s="14" t="s">
        <v>2351</v>
      </c>
      <c r="D611" s="15">
        <v>47057</v>
      </c>
    </row>
    <row r="612" spans="1:4" ht="39" customHeight="1" x14ac:dyDescent="0.4">
      <c r="A612" s="14">
        <v>4036635367</v>
      </c>
      <c r="B612" s="14" t="s">
        <v>2402</v>
      </c>
      <c r="C612" s="14" t="s">
        <v>2401</v>
      </c>
      <c r="D612" s="15">
        <v>46387</v>
      </c>
    </row>
    <row r="613" spans="1:4" ht="39" customHeight="1" x14ac:dyDescent="0.4">
      <c r="A613" s="14">
        <v>4036635748</v>
      </c>
      <c r="B613" s="14" t="s">
        <v>1020</v>
      </c>
      <c r="C613" s="14" t="s">
        <v>1021</v>
      </c>
      <c r="D613" s="15">
        <v>46904</v>
      </c>
    </row>
    <row r="614" spans="1:4" ht="39" customHeight="1" x14ac:dyDescent="0.4">
      <c r="A614" s="14">
        <v>4036638148</v>
      </c>
      <c r="B614" s="14" t="s">
        <v>786</v>
      </c>
      <c r="C614" s="14" t="str">
        <f>"北九州市八幡西区幸神三丁目１１－６５"</f>
        <v>北九州市八幡西区幸神三丁目１１－６５</v>
      </c>
      <c r="D614" s="15">
        <v>47603</v>
      </c>
    </row>
    <row r="615" spans="1:4" ht="39" customHeight="1" x14ac:dyDescent="0.4">
      <c r="A615" s="14">
        <v>4036638221</v>
      </c>
      <c r="B615" s="14" t="s">
        <v>2391</v>
      </c>
      <c r="C615" s="14" t="s">
        <v>2390</v>
      </c>
      <c r="D615" s="15">
        <v>46387</v>
      </c>
    </row>
    <row r="616" spans="1:4" ht="39" customHeight="1" x14ac:dyDescent="0.4">
      <c r="A616" s="14">
        <v>4036638312</v>
      </c>
      <c r="B616" s="14" t="s">
        <v>2448</v>
      </c>
      <c r="C616" s="14" t="s">
        <v>2447</v>
      </c>
      <c r="D616" s="15">
        <v>46387</v>
      </c>
    </row>
    <row r="617" spans="1:4" ht="39" customHeight="1" x14ac:dyDescent="0.4">
      <c r="A617" s="14">
        <v>4036638387</v>
      </c>
      <c r="B617" s="14" t="s">
        <v>787</v>
      </c>
      <c r="C617" s="14" t="s">
        <v>788</v>
      </c>
      <c r="D617" s="15">
        <v>46599</v>
      </c>
    </row>
    <row r="618" spans="1:4" ht="39" customHeight="1" x14ac:dyDescent="0.4">
      <c r="A618" s="14">
        <v>4036638577</v>
      </c>
      <c r="B618" s="14" t="s">
        <v>2647</v>
      </c>
      <c r="C618" s="14" t="s">
        <v>2646</v>
      </c>
      <c r="D618" s="15">
        <v>48213</v>
      </c>
    </row>
    <row r="619" spans="1:4" ht="39" customHeight="1" x14ac:dyDescent="0.4">
      <c r="A619" s="14">
        <v>4036639310</v>
      </c>
      <c r="B619" s="14" t="s">
        <v>789</v>
      </c>
      <c r="C619" s="14" t="s">
        <v>790</v>
      </c>
      <c r="D619" s="15">
        <v>46660</v>
      </c>
    </row>
    <row r="620" spans="1:4" ht="39" customHeight="1" x14ac:dyDescent="0.4">
      <c r="A620" s="14">
        <v>4036639393</v>
      </c>
      <c r="B620" s="14" t="s">
        <v>2645</v>
      </c>
      <c r="C620" s="14" t="s">
        <v>2644</v>
      </c>
      <c r="D620" s="15">
        <v>48213</v>
      </c>
    </row>
    <row r="621" spans="1:4" ht="39" customHeight="1" x14ac:dyDescent="0.4">
      <c r="A621" s="14">
        <v>4036639419</v>
      </c>
      <c r="B621" s="14" t="s">
        <v>791</v>
      </c>
      <c r="C621" s="14" t="s">
        <v>792</v>
      </c>
      <c r="D621" s="15">
        <v>46934</v>
      </c>
    </row>
    <row r="622" spans="1:4" ht="39" customHeight="1" x14ac:dyDescent="0.4">
      <c r="A622" s="14">
        <v>4036639476</v>
      </c>
      <c r="B622" s="14" t="s">
        <v>2643</v>
      </c>
      <c r="C622" s="14" t="s">
        <v>2642</v>
      </c>
      <c r="D622" s="15">
        <v>48182</v>
      </c>
    </row>
    <row r="623" spans="1:4" ht="39" customHeight="1" x14ac:dyDescent="0.4">
      <c r="A623" s="14">
        <v>4036639567</v>
      </c>
      <c r="B623" s="14" t="s">
        <v>793</v>
      </c>
      <c r="C623" s="14" t="str">
        <f>"北九州市八幡西区西曲里町３－１イオンタウン黒崎１Ｆ"</f>
        <v>北九州市八幡西区西曲里町３－１イオンタウン黒崎１Ｆ</v>
      </c>
      <c r="D623" s="15">
        <v>47787</v>
      </c>
    </row>
    <row r="624" spans="1:4" ht="39" customHeight="1" x14ac:dyDescent="0.4">
      <c r="A624" s="14">
        <v>4036639609</v>
      </c>
      <c r="B624" s="14" t="s">
        <v>2114</v>
      </c>
      <c r="C624" s="14" t="str">
        <f>"北九州市八幡西区青山二丁目１０－５０サンライズ青山１０１"</f>
        <v>北九州市八幡西区青山二丁目１０－５０サンライズ青山１０１</v>
      </c>
      <c r="D624" s="15">
        <v>47938</v>
      </c>
    </row>
    <row r="625" spans="1:4" ht="39" customHeight="1" x14ac:dyDescent="0.4">
      <c r="A625" s="14">
        <v>4016411466</v>
      </c>
      <c r="B625" s="14" t="s">
        <v>11</v>
      </c>
      <c r="C625" s="14" t="s">
        <v>12</v>
      </c>
      <c r="D625" s="15">
        <v>46387</v>
      </c>
    </row>
    <row r="626" spans="1:4" ht="39" customHeight="1" x14ac:dyDescent="0.4">
      <c r="A626" s="14">
        <v>4016411581</v>
      </c>
      <c r="B626" s="14" t="s">
        <v>13</v>
      </c>
      <c r="C626" s="14" t="s">
        <v>14</v>
      </c>
      <c r="D626" s="15">
        <v>46387</v>
      </c>
    </row>
    <row r="627" spans="1:4" ht="39" customHeight="1" x14ac:dyDescent="0.4">
      <c r="A627" s="14">
        <v>4016411599</v>
      </c>
      <c r="B627" s="14" t="s">
        <v>15</v>
      </c>
      <c r="C627" s="14" t="s">
        <v>16</v>
      </c>
      <c r="D627" s="15">
        <v>46387</v>
      </c>
    </row>
    <row r="628" spans="1:4" ht="39" customHeight="1" x14ac:dyDescent="0.4">
      <c r="A628" s="14">
        <v>4016411615</v>
      </c>
      <c r="B628" s="14" t="s">
        <v>17</v>
      </c>
      <c r="C628" s="14" t="s">
        <v>18</v>
      </c>
      <c r="D628" s="15">
        <v>46387</v>
      </c>
    </row>
    <row r="629" spans="1:4" ht="39" customHeight="1" x14ac:dyDescent="0.4">
      <c r="A629" s="14">
        <v>4016411664</v>
      </c>
      <c r="B629" s="14" t="s">
        <v>19</v>
      </c>
      <c r="C629" s="14" t="s">
        <v>20</v>
      </c>
      <c r="D629" s="15">
        <v>46387</v>
      </c>
    </row>
    <row r="630" spans="1:4" ht="39" customHeight="1" x14ac:dyDescent="0.4">
      <c r="A630" s="14">
        <v>4016411672</v>
      </c>
      <c r="B630" s="14" t="s">
        <v>21</v>
      </c>
      <c r="C630" s="14" t="s">
        <v>20</v>
      </c>
      <c r="D630" s="15">
        <v>46387</v>
      </c>
    </row>
    <row r="631" spans="1:4" ht="39" customHeight="1" x14ac:dyDescent="0.4">
      <c r="A631" s="14">
        <v>4016411714</v>
      </c>
      <c r="B631" s="14" t="s">
        <v>22</v>
      </c>
      <c r="C631" s="14" t="s">
        <v>23</v>
      </c>
      <c r="D631" s="15">
        <v>46387</v>
      </c>
    </row>
    <row r="632" spans="1:4" ht="39" customHeight="1" x14ac:dyDescent="0.4">
      <c r="A632" s="14">
        <v>4016411755</v>
      </c>
      <c r="B632" s="14" t="s">
        <v>24</v>
      </c>
      <c r="C632" s="14" t="s">
        <v>25</v>
      </c>
      <c r="D632" s="15">
        <v>46387</v>
      </c>
    </row>
    <row r="633" spans="1:4" ht="39" customHeight="1" x14ac:dyDescent="0.4">
      <c r="A633" s="14">
        <v>4016411763</v>
      </c>
      <c r="B633" s="14" t="s">
        <v>26</v>
      </c>
      <c r="C633" s="14" t="s">
        <v>27</v>
      </c>
      <c r="D633" s="15">
        <v>46387</v>
      </c>
    </row>
    <row r="634" spans="1:4" ht="39" customHeight="1" x14ac:dyDescent="0.4">
      <c r="A634" s="14">
        <v>4016411771</v>
      </c>
      <c r="B634" s="14" t="s">
        <v>28</v>
      </c>
      <c r="C634" s="14" t="s">
        <v>29</v>
      </c>
      <c r="D634" s="15">
        <v>46387</v>
      </c>
    </row>
    <row r="635" spans="1:4" ht="39" customHeight="1" x14ac:dyDescent="0.4">
      <c r="A635" s="14">
        <v>4016411797</v>
      </c>
      <c r="B635" s="14" t="s">
        <v>30</v>
      </c>
      <c r="C635" s="14" t="s">
        <v>31</v>
      </c>
      <c r="D635" s="15">
        <v>46391</v>
      </c>
    </row>
    <row r="636" spans="1:4" ht="39" customHeight="1" x14ac:dyDescent="0.4">
      <c r="A636" s="14">
        <v>4016411813</v>
      </c>
      <c r="B636" s="14" t="s">
        <v>2116</v>
      </c>
      <c r="C636" s="14" t="s">
        <v>32</v>
      </c>
      <c r="D636" s="15">
        <v>46387</v>
      </c>
    </row>
    <row r="637" spans="1:4" ht="39" customHeight="1" x14ac:dyDescent="0.4">
      <c r="A637" s="14">
        <v>4016411821</v>
      </c>
      <c r="B637" s="14" t="s">
        <v>33</v>
      </c>
      <c r="C637" s="14" t="s">
        <v>34</v>
      </c>
      <c r="D637" s="15">
        <v>46387</v>
      </c>
    </row>
    <row r="638" spans="1:4" ht="39" customHeight="1" x14ac:dyDescent="0.4">
      <c r="A638" s="14">
        <v>4016411839</v>
      </c>
      <c r="B638" s="14" t="s">
        <v>35</v>
      </c>
      <c r="C638" s="14" t="str">
        <f>"北九州市戸畑区浅生二丁目７番２－１０３号"</f>
        <v>北九州市戸畑区浅生二丁目７番２－１０３号</v>
      </c>
      <c r="D638" s="15">
        <v>46387</v>
      </c>
    </row>
    <row r="639" spans="1:4" ht="39" customHeight="1" x14ac:dyDescent="0.4">
      <c r="A639" s="14">
        <v>4016411847</v>
      </c>
      <c r="B639" s="14" t="s">
        <v>2470</v>
      </c>
      <c r="C639" s="14" t="str">
        <f>"北九州市戸畑区天神一丁目１２－６"</f>
        <v>北九州市戸畑区天神一丁目１２－６</v>
      </c>
      <c r="D639" s="15">
        <v>48121</v>
      </c>
    </row>
    <row r="640" spans="1:4" ht="39" customHeight="1" x14ac:dyDescent="0.4">
      <c r="A640" s="14">
        <v>4016411854</v>
      </c>
      <c r="B640" s="14" t="s">
        <v>36</v>
      </c>
      <c r="C640" s="14" t="s">
        <v>37</v>
      </c>
      <c r="D640" s="15">
        <v>46387</v>
      </c>
    </row>
    <row r="641" spans="1:4" ht="39" customHeight="1" x14ac:dyDescent="0.4">
      <c r="A641" s="14">
        <v>4016411896</v>
      </c>
      <c r="B641" s="14" t="s">
        <v>38</v>
      </c>
      <c r="C641" s="14" t="str">
        <f>"北九州市戸畑区沖台1-10-2　堀田ビル203号"</f>
        <v>北九州市戸畑区沖台1-10-2　堀田ビル203号</v>
      </c>
      <c r="D641" s="15">
        <v>47695</v>
      </c>
    </row>
    <row r="642" spans="1:4" ht="39" customHeight="1" x14ac:dyDescent="0.4">
      <c r="A642" s="14">
        <v>4016411938</v>
      </c>
      <c r="B642" s="14" t="s">
        <v>39</v>
      </c>
      <c r="C642" s="14" t="s">
        <v>40</v>
      </c>
      <c r="D642" s="15">
        <v>46387</v>
      </c>
    </row>
    <row r="643" spans="1:4" ht="39" customHeight="1" x14ac:dyDescent="0.4">
      <c r="A643" s="14">
        <v>4016411946</v>
      </c>
      <c r="B643" s="14" t="s">
        <v>41</v>
      </c>
      <c r="C643" s="14" t="s">
        <v>42</v>
      </c>
      <c r="D643" s="15">
        <v>46387</v>
      </c>
    </row>
    <row r="644" spans="1:4" ht="39" customHeight="1" x14ac:dyDescent="0.4">
      <c r="A644" s="14">
        <v>4016411961</v>
      </c>
      <c r="B644" s="14" t="s">
        <v>43</v>
      </c>
      <c r="C644" s="14" t="s">
        <v>44</v>
      </c>
      <c r="D644" s="15">
        <v>46387</v>
      </c>
    </row>
    <row r="645" spans="1:4" ht="39" customHeight="1" x14ac:dyDescent="0.4">
      <c r="A645" s="14">
        <v>4016411979</v>
      </c>
      <c r="B645" s="14" t="s">
        <v>45</v>
      </c>
      <c r="C645" s="14" t="s">
        <v>46</v>
      </c>
      <c r="D645" s="15">
        <v>46387</v>
      </c>
    </row>
    <row r="646" spans="1:4" ht="39" customHeight="1" x14ac:dyDescent="0.4">
      <c r="A646" s="14">
        <v>4016412043</v>
      </c>
      <c r="B646" s="14" t="s">
        <v>2649</v>
      </c>
      <c r="C646" s="14" t="s">
        <v>2648</v>
      </c>
      <c r="D646" s="15">
        <v>48182</v>
      </c>
    </row>
    <row r="647" spans="1:4" ht="39" customHeight="1" x14ac:dyDescent="0.4">
      <c r="A647" s="14">
        <v>4016412068</v>
      </c>
      <c r="B647" s="14" t="s">
        <v>48</v>
      </c>
      <c r="C647" s="14" t="s">
        <v>49</v>
      </c>
      <c r="D647" s="15">
        <v>47756</v>
      </c>
    </row>
    <row r="648" spans="1:4" ht="39" customHeight="1" x14ac:dyDescent="0.4">
      <c r="A648" s="14">
        <v>4016419139</v>
      </c>
      <c r="B648" s="14" t="s">
        <v>51</v>
      </c>
      <c r="C648" s="14" t="s">
        <v>52</v>
      </c>
      <c r="D648" s="15">
        <v>46387</v>
      </c>
    </row>
    <row r="649" spans="1:4" ht="39" customHeight="1" x14ac:dyDescent="0.4">
      <c r="A649" s="14">
        <v>4016419162</v>
      </c>
      <c r="B649" s="14" t="s">
        <v>54</v>
      </c>
      <c r="C649" s="14" t="s">
        <v>55</v>
      </c>
      <c r="D649" s="15">
        <v>46387</v>
      </c>
    </row>
    <row r="650" spans="1:4" ht="39" customHeight="1" x14ac:dyDescent="0.4">
      <c r="A650" s="14">
        <v>4016419170</v>
      </c>
      <c r="B650" s="14" t="s">
        <v>56</v>
      </c>
      <c r="C650" s="14" t="s">
        <v>57</v>
      </c>
      <c r="D650" s="15">
        <v>46387</v>
      </c>
    </row>
    <row r="651" spans="1:4" ht="39" customHeight="1" x14ac:dyDescent="0.4">
      <c r="A651" s="14">
        <v>4016419188</v>
      </c>
      <c r="B651" s="14" t="s">
        <v>58</v>
      </c>
      <c r="C651" s="14" t="s">
        <v>59</v>
      </c>
      <c r="D651" s="15">
        <v>46387</v>
      </c>
    </row>
    <row r="652" spans="1:4" ht="39" customHeight="1" x14ac:dyDescent="0.4">
      <c r="A652" s="14">
        <v>4016419196</v>
      </c>
      <c r="B652" s="14" t="s">
        <v>60</v>
      </c>
      <c r="C652" s="14" t="s">
        <v>61</v>
      </c>
      <c r="D652" s="15">
        <v>46387</v>
      </c>
    </row>
    <row r="653" spans="1:4" ht="39" customHeight="1" x14ac:dyDescent="0.4">
      <c r="A653" s="14">
        <v>4016419212</v>
      </c>
      <c r="B653" s="14" t="s">
        <v>62</v>
      </c>
      <c r="C653" s="14" t="s">
        <v>63</v>
      </c>
      <c r="D653" s="15">
        <v>46387</v>
      </c>
    </row>
    <row r="654" spans="1:4" ht="39" customHeight="1" x14ac:dyDescent="0.4">
      <c r="A654" s="14">
        <v>4016419238</v>
      </c>
      <c r="B654" s="14" t="s">
        <v>64</v>
      </c>
      <c r="C654" s="14" t="s">
        <v>65</v>
      </c>
      <c r="D654" s="15">
        <v>46387</v>
      </c>
    </row>
    <row r="655" spans="1:4" ht="39" customHeight="1" x14ac:dyDescent="0.4">
      <c r="A655" s="14">
        <v>4016419287</v>
      </c>
      <c r="B655" s="14" t="s">
        <v>66</v>
      </c>
      <c r="C655" s="14" t="s">
        <v>67</v>
      </c>
      <c r="D655" s="15">
        <v>46387</v>
      </c>
    </row>
    <row r="656" spans="1:4" ht="39" customHeight="1" x14ac:dyDescent="0.4">
      <c r="A656" s="14">
        <v>4016419329</v>
      </c>
      <c r="B656" s="14" t="s">
        <v>68</v>
      </c>
      <c r="C656" s="14" t="str">
        <f>"北九州市戸畑区千防一丁目１番２０－１０１号"</f>
        <v>北九州市戸畑区千防一丁目１番２０－１０１号</v>
      </c>
      <c r="D656" s="15">
        <v>46691</v>
      </c>
    </row>
    <row r="657" spans="1:4" ht="39" customHeight="1" x14ac:dyDescent="0.4">
      <c r="A657" s="14">
        <v>4016419337</v>
      </c>
      <c r="B657" s="14" t="s">
        <v>69</v>
      </c>
      <c r="C657" s="14" t="s">
        <v>53</v>
      </c>
      <c r="D657" s="15">
        <v>46387</v>
      </c>
    </row>
    <row r="658" spans="1:4" ht="39" customHeight="1" x14ac:dyDescent="0.4">
      <c r="A658" s="14">
        <v>4016419402</v>
      </c>
      <c r="B658" s="14" t="s">
        <v>70</v>
      </c>
      <c r="C658" s="14" t="s">
        <v>71</v>
      </c>
      <c r="D658" s="15">
        <v>46387</v>
      </c>
    </row>
    <row r="659" spans="1:4" ht="39" customHeight="1" x14ac:dyDescent="0.4">
      <c r="A659" s="14">
        <v>4016419451</v>
      </c>
      <c r="B659" s="14" t="s">
        <v>74</v>
      </c>
      <c r="C659" s="14" t="s">
        <v>47</v>
      </c>
      <c r="D659" s="15">
        <v>46507</v>
      </c>
    </row>
    <row r="660" spans="1:4" ht="39" customHeight="1" x14ac:dyDescent="0.4">
      <c r="A660" s="14">
        <v>4016419469</v>
      </c>
      <c r="B660" s="14" t="s">
        <v>2651</v>
      </c>
      <c r="C660" s="14" t="s">
        <v>2650</v>
      </c>
      <c r="D660" s="15">
        <v>48213</v>
      </c>
    </row>
    <row r="661" spans="1:4" ht="39" customHeight="1" x14ac:dyDescent="0.4">
      <c r="A661" s="14">
        <v>4016419477</v>
      </c>
      <c r="B661" s="14" t="s">
        <v>72</v>
      </c>
      <c r="C661" s="14" t="s">
        <v>73</v>
      </c>
      <c r="D661" s="15">
        <v>46721</v>
      </c>
    </row>
    <row r="662" spans="1:4" ht="39" customHeight="1" x14ac:dyDescent="0.4">
      <c r="A662" s="14">
        <v>4016419493</v>
      </c>
      <c r="B662" s="14" t="s">
        <v>2115</v>
      </c>
      <c r="C662" s="14" t="str">
        <f>"北九州市戸畑区千防三丁目６－１９"</f>
        <v>北九州市戸畑区千防三丁目６－１９</v>
      </c>
      <c r="D662" s="15">
        <v>47269</v>
      </c>
    </row>
    <row r="663" spans="1:4" ht="39" customHeight="1" x14ac:dyDescent="0.4">
      <c r="A663" s="14">
        <v>4016419501</v>
      </c>
      <c r="B663" s="14" t="s">
        <v>75</v>
      </c>
      <c r="C663" s="14" t="str">
        <f>"北九州市戸畑区汐井町１－１"</f>
        <v>北九州市戸畑区汐井町１－１</v>
      </c>
      <c r="D663" s="15">
        <v>47330</v>
      </c>
    </row>
    <row r="664" spans="1:4" ht="39" customHeight="1" x14ac:dyDescent="0.4">
      <c r="A664" s="14">
        <v>4016419527</v>
      </c>
      <c r="B664" s="14" t="s">
        <v>76</v>
      </c>
      <c r="C664" s="14" t="str">
        <f>"北九州市戸畑区一枝二丁目３－２５"</f>
        <v>北九州市戸畑区一枝二丁目３－２５</v>
      </c>
      <c r="D664" s="15">
        <v>47422</v>
      </c>
    </row>
    <row r="665" spans="1:4" ht="39" customHeight="1" x14ac:dyDescent="0.4">
      <c r="A665" s="14">
        <v>4016419535</v>
      </c>
      <c r="B665" s="14" t="s">
        <v>77</v>
      </c>
      <c r="C665" s="14" t="str">
        <f>"北九州市戸畑区天神二丁目３－２１"</f>
        <v>北九州市戸畑区天神二丁目３－２１</v>
      </c>
      <c r="D665" s="15">
        <v>47573</v>
      </c>
    </row>
    <row r="666" spans="1:4" ht="39" customHeight="1" x14ac:dyDescent="0.4">
      <c r="A666" s="14">
        <v>4016419543</v>
      </c>
      <c r="B666" s="14" t="s">
        <v>2158</v>
      </c>
      <c r="C666" s="14" t="str">
        <f>"北九州市戸畑区汐井町１－１"</f>
        <v>北九州市戸畑区汐井町１－１</v>
      </c>
      <c r="D666" s="15">
        <v>47968</v>
      </c>
    </row>
    <row r="667" spans="1:4" ht="39" customHeight="1" x14ac:dyDescent="0.4">
      <c r="A667" s="14">
        <v>4036431080</v>
      </c>
      <c r="B667" s="14" t="s">
        <v>755</v>
      </c>
      <c r="C667" s="14" t="s">
        <v>756</v>
      </c>
      <c r="D667" s="15">
        <v>47603</v>
      </c>
    </row>
    <row r="668" spans="1:4" ht="39" customHeight="1" x14ac:dyDescent="0.4">
      <c r="A668" s="14">
        <v>4036431262</v>
      </c>
      <c r="B668" s="14" t="s">
        <v>2655</v>
      </c>
      <c r="C668" s="14" t="s">
        <v>2654</v>
      </c>
      <c r="D668" s="15">
        <v>48213</v>
      </c>
    </row>
    <row r="669" spans="1:4" ht="39" customHeight="1" x14ac:dyDescent="0.4">
      <c r="A669" s="14">
        <v>4036431320</v>
      </c>
      <c r="B669" s="14" t="s">
        <v>757</v>
      </c>
      <c r="C669" s="14" t="s">
        <v>758</v>
      </c>
      <c r="D669" s="15">
        <v>46142</v>
      </c>
    </row>
    <row r="670" spans="1:4" ht="39" customHeight="1" x14ac:dyDescent="0.4">
      <c r="A670" s="14">
        <v>4036431379</v>
      </c>
      <c r="B670" s="14" t="s">
        <v>759</v>
      </c>
      <c r="C670" s="14" t="s">
        <v>760</v>
      </c>
      <c r="D670" s="15">
        <v>46326</v>
      </c>
    </row>
    <row r="671" spans="1:4" ht="39" customHeight="1" x14ac:dyDescent="0.4">
      <c r="A671" s="14">
        <v>4036431403</v>
      </c>
      <c r="B671" s="14" t="s">
        <v>2653</v>
      </c>
      <c r="C671" s="14" t="s">
        <v>2652</v>
      </c>
      <c r="D671" s="15">
        <v>48213</v>
      </c>
    </row>
    <row r="672" spans="1:4" ht="39" customHeight="1" x14ac:dyDescent="0.4">
      <c r="A672" s="14">
        <v>4036438150</v>
      </c>
      <c r="B672" s="14" t="s">
        <v>761</v>
      </c>
      <c r="C672" s="14" t="str">
        <f>"北九州市戸畑区中本町３－８"</f>
        <v>北九州市戸畑区中本町３－８</v>
      </c>
      <c r="D672" s="15">
        <v>47879</v>
      </c>
    </row>
    <row r="673" spans="1:4" ht="39" customHeight="1" x14ac:dyDescent="0.4">
      <c r="A673" s="16" t="s">
        <v>2662</v>
      </c>
      <c r="B673" s="14" t="s">
        <v>2661</v>
      </c>
      <c r="C673" s="14" t="s">
        <v>403</v>
      </c>
      <c r="D673" s="15">
        <v>46081</v>
      </c>
    </row>
    <row r="674" spans="1:4" ht="39" customHeight="1" x14ac:dyDescent="0.4">
      <c r="A674" s="16" t="s">
        <v>2660</v>
      </c>
      <c r="B674" s="14" t="s">
        <v>2659</v>
      </c>
      <c r="C674" s="14" t="s">
        <v>393</v>
      </c>
      <c r="D674" s="15">
        <v>46326</v>
      </c>
    </row>
    <row r="675" spans="1:4" ht="39" customHeight="1" x14ac:dyDescent="0.4">
      <c r="A675" s="16" t="s">
        <v>2658</v>
      </c>
      <c r="B675" s="14" t="s">
        <v>2657</v>
      </c>
      <c r="C675" s="14" t="s">
        <v>2656</v>
      </c>
      <c r="D675" s="15">
        <v>46356</v>
      </c>
    </row>
    <row r="676" spans="1:4" ht="39" customHeight="1" x14ac:dyDescent="0.4">
      <c r="A676" s="16" t="s">
        <v>2529</v>
      </c>
      <c r="B676" s="14" t="s">
        <v>2293</v>
      </c>
      <c r="C676" s="14" t="s">
        <v>2292</v>
      </c>
      <c r="D676" s="15">
        <v>46356</v>
      </c>
    </row>
    <row r="677" spans="1:4" ht="39" customHeight="1" x14ac:dyDescent="0.4">
      <c r="A677" s="16" t="s">
        <v>2540</v>
      </c>
      <c r="B677" s="14" t="s">
        <v>2070</v>
      </c>
      <c r="C677" s="14" t="s">
        <v>276</v>
      </c>
      <c r="D677" s="15">
        <v>48091</v>
      </c>
    </row>
    <row r="678" spans="1:4" ht="39" customHeight="1" x14ac:dyDescent="0.4">
      <c r="A678" s="16" t="s">
        <v>2534</v>
      </c>
      <c r="B678" s="14" t="s">
        <v>2071</v>
      </c>
      <c r="C678" s="14" t="s">
        <v>534</v>
      </c>
      <c r="D678" s="15">
        <v>46446</v>
      </c>
    </row>
    <row r="679" spans="1:4" ht="19.5" customHeight="1" x14ac:dyDescent="0.4">
      <c r="A679" s="18"/>
      <c r="B679" s="18"/>
      <c r="C679" s="18"/>
      <c r="D679" s="18"/>
    </row>
    <row r="680" spans="1:4" ht="19.5" x14ac:dyDescent="0.4">
      <c r="B680" s="10"/>
      <c r="C680" s="10"/>
      <c r="D680" s="11"/>
    </row>
    <row r="681" spans="1:4" ht="19.5" x14ac:dyDescent="0.4">
      <c r="B681" s="10"/>
      <c r="C681" s="10"/>
      <c r="D681" s="11"/>
    </row>
    <row r="682" spans="1:4" ht="19.5" x14ac:dyDescent="0.4">
      <c r="B682" s="10"/>
      <c r="C682" s="10"/>
      <c r="D682" s="11"/>
    </row>
    <row r="683" spans="1:4" ht="19.5" x14ac:dyDescent="0.4">
      <c r="B683" s="10"/>
      <c r="C683" s="10"/>
      <c r="D683" s="11"/>
    </row>
    <row r="684" spans="1:4" ht="19.5" x14ac:dyDescent="0.4">
      <c r="B684" s="10"/>
      <c r="C684" s="10"/>
      <c r="D684" s="11"/>
    </row>
    <row r="685" spans="1:4" ht="19.5" x14ac:dyDescent="0.4">
      <c r="B685" s="10"/>
      <c r="C685" s="10"/>
      <c r="D685" s="11"/>
    </row>
    <row r="686" spans="1:4" ht="19.5" x14ac:dyDescent="0.4">
      <c r="B686" s="10"/>
      <c r="C686" s="10"/>
      <c r="D686" s="11"/>
    </row>
    <row r="687" spans="1:4" ht="19.5" x14ac:dyDescent="0.4">
      <c r="B687" s="10"/>
      <c r="C687" s="10"/>
      <c r="D687" s="11"/>
    </row>
    <row r="688" spans="1:4" ht="19.5" x14ac:dyDescent="0.4">
      <c r="B688" s="10"/>
      <c r="C688" s="10"/>
      <c r="D688" s="11"/>
    </row>
    <row r="689" spans="2:4" ht="19.5" x14ac:dyDescent="0.4">
      <c r="B689" s="10"/>
      <c r="C689" s="10"/>
      <c r="D689" s="11"/>
    </row>
    <row r="690" spans="2:4" ht="19.5" x14ac:dyDescent="0.4">
      <c r="B690" s="10"/>
      <c r="C690" s="10"/>
      <c r="D690" s="11"/>
    </row>
    <row r="691" spans="2:4" ht="19.5" x14ac:dyDescent="0.4">
      <c r="B691" s="10"/>
      <c r="C691" s="10"/>
      <c r="D691" s="11"/>
    </row>
    <row r="692" spans="2:4" ht="19.5" x14ac:dyDescent="0.4">
      <c r="B692" s="10"/>
      <c r="C692" s="10"/>
      <c r="D692" s="11"/>
    </row>
    <row r="693" spans="2:4" ht="19.5" x14ac:dyDescent="0.4">
      <c r="B693" s="10"/>
      <c r="C693" s="10"/>
      <c r="D693" s="11"/>
    </row>
    <row r="694" spans="2:4" ht="19.5" x14ac:dyDescent="0.4">
      <c r="B694" s="10"/>
      <c r="C694" s="10"/>
      <c r="D694" s="11"/>
    </row>
    <row r="695" spans="2:4" ht="19.5" x14ac:dyDescent="0.4">
      <c r="B695" s="10"/>
      <c r="C695" s="10"/>
      <c r="D695" s="11"/>
    </row>
    <row r="696" spans="2:4" ht="19.5" x14ac:dyDescent="0.4">
      <c r="B696" s="10"/>
      <c r="C696" s="10"/>
      <c r="D696" s="11"/>
    </row>
    <row r="697" spans="2:4" ht="19.5" x14ac:dyDescent="0.4">
      <c r="B697" s="10"/>
      <c r="C697" s="10"/>
      <c r="D697" s="11"/>
    </row>
    <row r="698" spans="2:4" ht="19.5" x14ac:dyDescent="0.4">
      <c r="B698" s="10"/>
      <c r="C698" s="10"/>
      <c r="D698" s="11"/>
    </row>
    <row r="699" spans="2:4" ht="19.5" x14ac:dyDescent="0.4">
      <c r="B699" s="10"/>
      <c r="C699" s="10"/>
      <c r="D699" s="11"/>
    </row>
    <row r="700" spans="2:4" ht="19.5" x14ac:dyDescent="0.4">
      <c r="B700" s="10"/>
      <c r="C700" s="10"/>
      <c r="D700" s="11"/>
    </row>
    <row r="701" spans="2:4" ht="19.5" x14ac:dyDescent="0.4">
      <c r="B701" s="10"/>
      <c r="C701" s="10"/>
      <c r="D701" s="11"/>
    </row>
    <row r="702" spans="2:4" ht="19.5" x14ac:dyDescent="0.4">
      <c r="B702" s="10"/>
      <c r="C702" s="10"/>
      <c r="D702" s="11"/>
    </row>
    <row r="703" spans="2:4" ht="19.5" x14ac:dyDescent="0.4">
      <c r="B703" s="10"/>
      <c r="C703" s="10"/>
      <c r="D703" s="11"/>
    </row>
    <row r="704" spans="2:4" ht="19.5" x14ac:dyDescent="0.4">
      <c r="B704" s="10"/>
      <c r="C704" s="10"/>
      <c r="D704" s="11"/>
    </row>
    <row r="705" spans="2:4" ht="19.5" x14ac:dyDescent="0.4">
      <c r="B705" s="10"/>
      <c r="C705" s="10"/>
      <c r="D705" s="11"/>
    </row>
    <row r="706" spans="2:4" ht="19.5" x14ac:dyDescent="0.4">
      <c r="B706" s="10"/>
      <c r="C706" s="10"/>
      <c r="D706" s="11"/>
    </row>
    <row r="707" spans="2:4" ht="19.5" x14ac:dyDescent="0.4">
      <c r="B707" s="10"/>
      <c r="C707" s="10"/>
      <c r="D707" s="11"/>
    </row>
    <row r="708" spans="2:4" ht="19.5" x14ac:dyDescent="0.4">
      <c r="B708" s="10"/>
      <c r="C708" s="10"/>
      <c r="D708" s="11"/>
    </row>
    <row r="709" spans="2:4" ht="19.5" x14ac:dyDescent="0.4">
      <c r="B709" s="10"/>
      <c r="C709" s="10"/>
      <c r="D709" s="11"/>
    </row>
    <row r="710" spans="2:4" ht="19.5" x14ac:dyDescent="0.4">
      <c r="B710" s="10"/>
      <c r="C710" s="10"/>
      <c r="D710" s="11"/>
    </row>
    <row r="711" spans="2:4" ht="19.5" x14ac:dyDescent="0.4">
      <c r="B711" s="10"/>
      <c r="C711" s="10"/>
      <c r="D711" s="11"/>
    </row>
    <row r="712" spans="2:4" ht="19.5" x14ac:dyDescent="0.4">
      <c r="B712" s="10"/>
      <c r="C712" s="10"/>
      <c r="D712" s="11"/>
    </row>
    <row r="713" spans="2:4" ht="19.5" x14ac:dyDescent="0.4">
      <c r="B713" s="10"/>
      <c r="C713" s="10"/>
      <c r="D713" s="11"/>
    </row>
    <row r="714" spans="2:4" ht="19.5" x14ac:dyDescent="0.4">
      <c r="B714" s="10"/>
      <c r="C714" s="10"/>
      <c r="D714" s="11"/>
    </row>
    <row r="715" spans="2:4" ht="19.5" x14ac:dyDescent="0.4">
      <c r="B715" s="10"/>
      <c r="C715" s="10"/>
      <c r="D715" s="11"/>
    </row>
    <row r="716" spans="2:4" ht="19.5" x14ac:dyDescent="0.4">
      <c r="B716" s="10"/>
      <c r="C716" s="10"/>
      <c r="D716" s="11"/>
    </row>
    <row r="717" spans="2:4" ht="19.5" x14ac:dyDescent="0.4">
      <c r="B717" s="10"/>
      <c r="C717" s="10"/>
      <c r="D717" s="11"/>
    </row>
    <row r="718" spans="2:4" ht="19.5" x14ac:dyDescent="0.4">
      <c r="B718" s="10"/>
      <c r="C718" s="10"/>
      <c r="D718" s="11"/>
    </row>
    <row r="719" spans="2:4" ht="19.5" x14ac:dyDescent="0.4">
      <c r="B719" s="10"/>
      <c r="C719" s="10"/>
      <c r="D719" s="11"/>
    </row>
    <row r="720" spans="2:4" ht="19.5" x14ac:dyDescent="0.4">
      <c r="B720" s="10"/>
      <c r="C720" s="10"/>
      <c r="D720" s="11"/>
    </row>
    <row r="721" spans="2:4" ht="19.5" x14ac:dyDescent="0.4">
      <c r="B721" s="10"/>
      <c r="C721" s="10"/>
      <c r="D721" s="11"/>
    </row>
    <row r="722" spans="2:4" ht="19.5" x14ac:dyDescent="0.4">
      <c r="B722" s="10"/>
      <c r="C722" s="10"/>
      <c r="D722" s="11"/>
    </row>
    <row r="723" spans="2:4" ht="19.5" x14ac:dyDescent="0.4">
      <c r="B723" s="10"/>
      <c r="C723" s="10"/>
      <c r="D723" s="11"/>
    </row>
    <row r="724" spans="2:4" ht="19.5" x14ac:dyDescent="0.4">
      <c r="B724" s="10"/>
      <c r="C724" s="10"/>
      <c r="D724" s="11"/>
    </row>
    <row r="725" spans="2:4" ht="19.5" x14ac:dyDescent="0.4">
      <c r="B725" s="10"/>
      <c r="C725" s="10"/>
      <c r="D725" s="11"/>
    </row>
    <row r="726" spans="2:4" ht="19.5" x14ac:dyDescent="0.4">
      <c r="B726" s="10"/>
      <c r="C726" s="10"/>
      <c r="D726" s="11"/>
    </row>
    <row r="727" spans="2:4" ht="19.5" x14ac:dyDescent="0.4">
      <c r="B727" s="10"/>
      <c r="C727" s="10"/>
      <c r="D727" s="11"/>
    </row>
    <row r="728" spans="2:4" ht="19.5" x14ac:dyDescent="0.4">
      <c r="B728" s="10"/>
      <c r="C728" s="10"/>
      <c r="D728" s="11"/>
    </row>
    <row r="729" spans="2:4" ht="19.5" x14ac:dyDescent="0.4">
      <c r="B729" s="10"/>
      <c r="C729" s="10"/>
      <c r="D729" s="11"/>
    </row>
    <row r="730" spans="2:4" ht="19.5" x14ac:dyDescent="0.4">
      <c r="B730" s="10"/>
      <c r="C730" s="10"/>
      <c r="D730" s="11"/>
    </row>
    <row r="731" spans="2:4" ht="19.5" x14ac:dyDescent="0.4">
      <c r="B731" s="10"/>
      <c r="C731" s="10"/>
      <c r="D731" s="11"/>
    </row>
    <row r="732" spans="2:4" ht="19.5" x14ac:dyDescent="0.4">
      <c r="B732" s="10"/>
      <c r="C732" s="10"/>
      <c r="D732" s="11"/>
    </row>
    <row r="733" spans="2:4" ht="19.5" x14ac:dyDescent="0.4">
      <c r="B733" s="10"/>
      <c r="C733" s="10"/>
      <c r="D733" s="11"/>
    </row>
    <row r="734" spans="2:4" ht="19.5" x14ac:dyDescent="0.4">
      <c r="B734" s="10"/>
      <c r="C734" s="10"/>
      <c r="D734" s="11"/>
    </row>
    <row r="735" spans="2:4" ht="19.5" x14ac:dyDescent="0.4">
      <c r="B735" s="10"/>
      <c r="C735" s="10"/>
      <c r="D735" s="11"/>
    </row>
    <row r="736" spans="2:4" ht="19.5" x14ac:dyDescent="0.4">
      <c r="B736" s="10"/>
      <c r="C736" s="10"/>
      <c r="D736" s="11"/>
    </row>
    <row r="737" spans="2:4" ht="19.5" x14ac:dyDescent="0.4">
      <c r="B737" s="10"/>
      <c r="C737" s="10"/>
      <c r="D737" s="11"/>
    </row>
    <row r="738" spans="2:4" ht="19.5" x14ac:dyDescent="0.4">
      <c r="B738" s="10"/>
      <c r="C738" s="10"/>
      <c r="D738" s="11"/>
    </row>
    <row r="739" spans="2:4" ht="19.5" x14ac:dyDescent="0.4">
      <c r="B739" s="10"/>
      <c r="C739" s="10"/>
      <c r="D739" s="11"/>
    </row>
    <row r="740" spans="2:4" ht="19.5" x14ac:dyDescent="0.4">
      <c r="B740" s="10"/>
      <c r="C740" s="10"/>
      <c r="D740" s="11"/>
    </row>
    <row r="741" spans="2:4" ht="19.5" x14ac:dyDescent="0.4">
      <c r="B741" s="10"/>
      <c r="C741" s="10"/>
      <c r="D741" s="11"/>
    </row>
    <row r="742" spans="2:4" ht="19.5" x14ac:dyDescent="0.4">
      <c r="B742" s="10"/>
      <c r="C742" s="10"/>
      <c r="D742" s="11"/>
    </row>
    <row r="743" spans="2:4" ht="19.5" x14ac:dyDescent="0.4">
      <c r="B743" s="10"/>
      <c r="C743" s="10"/>
      <c r="D743" s="11"/>
    </row>
    <row r="744" spans="2:4" ht="19.5" x14ac:dyDescent="0.4">
      <c r="B744" s="10"/>
      <c r="C744" s="10"/>
      <c r="D744" s="11"/>
    </row>
    <row r="745" spans="2:4" ht="19.5" x14ac:dyDescent="0.4">
      <c r="B745" s="10"/>
      <c r="C745" s="10"/>
      <c r="D745" s="11"/>
    </row>
    <row r="746" spans="2:4" ht="19.5" x14ac:dyDescent="0.4">
      <c r="B746" s="10"/>
      <c r="C746" s="10"/>
      <c r="D746" s="11"/>
    </row>
    <row r="747" spans="2:4" ht="19.5" x14ac:dyDescent="0.4">
      <c r="B747" s="10"/>
      <c r="C747" s="10"/>
      <c r="D747" s="11"/>
    </row>
    <row r="748" spans="2:4" ht="19.5" x14ac:dyDescent="0.4">
      <c r="B748" s="10"/>
      <c r="C748" s="10"/>
      <c r="D748" s="11"/>
    </row>
    <row r="749" spans="2:4" ht="19.5" x14ac:dyDescent="0.4">
      <c r="B749" s="10"/>
      <c r="C749" s="10"/>
      <c r="D749" s="11"/>
    </row>
    <row r="750" spans="2:4" ht="19.5" x14ac:dyDescent="0.4">
      <c r="B750" s="10"/>
      <c r="C750" s="10"/>
      <c r="D750" s="11"/>
    </row>
    <row r="751" spans="2:4" ht="19.5" x14ac:dyDescent="0.4">
      <c r="B751" s="10"/>
      <c r="C751" s="10"/>
      <c r="D751" s="11"/>
    </row>
    <row r="752" spans="2:4" ht="19.5" x14ac:dyDescent="0.4">
      <c r="B752" s="10"/>
      <c r="C752" s="10"/>
      <c r="D752" s="11"/>
    </row>
    <row r="753" spans="2:4" ht="19.5" x14ac:dyDescent="0.4">
      <c r="B753" s="10"/>
      <c r="C753" s="10"/>
      <c r="D753" s="11"/>
    </row>
    <row r="754" spans="2:4" ht="19.5" x14ac:dyDescent="0.4">
      <c r="B754" s="10"/>
      <c r="C754" s="10"/>
      <c r="D754" s="11"/>
    </row>
    <row r="755" spans="2:4" ht="19.5" x14ac:dyDescent="0.4">
      <c r="B755" s="10"/>
      <c r="C755" s="10"/>
      <c r="D755" s="11"/>
    </row>
    <row r="756" spans="2:4" ht="19.5" x14ac:dyDescent="0.4">
      <c r="B756" s="10"/>
      <c r="C756" s="10"/>
      <c r="D756" s="11"/>
    </row>
    <row r="757" spans="2:4" ht="19.5" x14ac:dyDescent="0.4">
      <c r="B757" s="10"/>
      <c r="C757" s="10"/>
      <c r="D757" s="11"/>
    </row>
    <row r="758" spans="2:4" ht="19.5" x14ac:dyDescent="0.4">
      <c r="B758" s="10"/>
      <c r="C758" s="10"/>
      <c r="D758" s="11"/>
    </row>
    <row r="759" spans="2:4" ht="19.5" x14ac:dyDescent="0.4">
      <c r="B759" s="10"/>
      <c r="C759" s="10"/>
      <c r="D759" s="11"/>
    </row>
    <row r="760" spans="2:4" ht="19.5" x14ac:dyDescent="0.4">
      <c r="B760" s="10"/>
      <c r="C760" s="10"/>
      <c r="D760" s="11"/>
    </row>
    <row r="761" spans="2:4" ht="19.5" x14ac:dyDescent="0.4">
      <c r="B761" s="10"/>
      <c r="C761" s="10"/>
      <c r="D761" s="11"/>
    </row>
    <row r="762" spans="2:4" ht="19.5" x14ac:dyDescent="0.4">
      <c r="B762" s="10"/>
      <c r="C762" s="10"/>
      <c r="D762" s="11"/>
    </row>
    <row r="763" spans="2:4" ht="19.5" x14ac:dyDescent="0.4">
      <c r="B763" s="10"/>
      <c r="C763" s="10"/>
      <c r="D763" s="11"/>
    </row>
    <row r="764" spans="2:4" ht="19.5" x14ac:dyDescent="0.4">
      <c r="B764" s="10"/>
      <c r="C764" s="10"/>
      <c r="D764" s="11"/>
    </row>
    <row r="765" spans="2:4" ht="19.5" x14ac:dyDescent="0.4">
      <c r="B765" s="10"/>
      <c r="C765" s="10"/>
      <c r="D765" s="11"/>
    </row>
    <row r="766" spans="2:4" ht="19.5" x14ac:dyDescent="0.4">
      <c r="B766" s="10"/>
      <c r="C766" s="10"/>
      <c r="D766" s="11"/>
    </row>
    <row r="767" spans="2:4" ht="19.5" x14ac:dyDescent="0.4">
      <c r="B767" s="10"/>
      <c r="C767" s="10"/>
      <c r="D767" s="11"/>
    </row>
    <row r="768" spans="2:4" ht="19.5" x14ac:dyDescent="0.4">
      <c r="B768" s="10"/>
      <c r="C768" s="10"/>
      <c r="D768" s="11"/>
    </row>
    <row r="769" spans="2:4" ht="19.5" x14ac:dyDescent="0.4">
      <c r="B769" s="10"/>
      <c r="C769" s="10"/>
      <c r="D769" s="11"/>
    </row>
    <row r="770" spans="2:4" ht="19.5" x14ac:dyDescent="0.4">
      <c r="B770" s="10"/>
      <c r="C770" s="10"/>
      <c r="D770" s="11"/>
    </row>
    <row r="771" spans="2:4" ht="19.5" x14ac:dyDescent="0.4">
      <c r="B771" s="10"/>
      <c r="C771" s="10"/>
      <c r="D771" s="11"/>
    </row>
    <row r="772" spans="2:4" ht="19.5" x14ac:dyDescent="0.4">
      <c r="B772" s="10"/>
      <c r="C772" s="10"/>
      <c r="D772" s="11"/>
    </row>
    <row r="773" spans="2:4" ht="19.5" x14ac:dyDescent="0.4">
      <c r="B773" s="10"/>
      <c r="C773" s="10"/>
      <c r="D773" s="11"/>
    </row>
    <row r="774" spans="2:4" ht="19.5" x14ac:dyDescent="0.4">
      <c r="B774" s="10"/>
      <c r="C774" s="10"/>
      <c r="D774" s="11"/>
    </row>
    <row r="775" spans="2:4" ht="19.5" x14ac:dyDescent="0.4">
      <c r="B775" s="10"/>
      <c r="C775" s="10"/>
      <c r="D775" s="11"/>
    </row>
    <row r="776" spans="2:4" ht="19.5" x14ac:dyDescent="0.4">
      <c r="B776" s="10"/>
      <c r="C776" s="10"/>
      <c r="D776" s="11"/>
    </row>
    <row r="777" spans="2:4" ht="19.5" x14ac:dyDescent="0.4">
      <c r="B777" s="10"/>
      <c r="C777" s="10"/>
      <c r="D777" s="11"/>
    </row>
    <row r="778" spans="2:4" ht="19.5" x14ac:dyDescent="0.4">
      <c r="B778" s="10"/>
      <c r="C778" s="10"/>
      <c r="D778" s="11"/>
    </row>
    <row r="779" spans="2:4" ht="19.5" x14ac:dyDescent="0.4">
      <c r="B779" s="10"/>
      <c r="C779" s="10"/>
      <c r="D779" s="11"/>
    </row>
    <row r="780" spans="2:4" ht="19.5" x14ac:dyDescent="0.4">
      <c r="B780" s="10"/>
      <c r="C780" s="10"/>
      <c r="D780" s="11"/>
    </row>
    <row r="781" spans="2:4" ht="19.5" x14ac:dyDescent="0.4">
      <c r="B781" s="10"/>
      <c r="C781" s="10"/>
      <c r="D781" s="11"/>
    </row>
    <row r="782" spans="2:4" ht="19.5" x14ac:dyDescent="0.4">
      <c r="B782" s="10"/>
      <c r="C782" s="10"/>
      <c r="D782" s="11"/>
    </row>
    <row r="783" spans="2:4" ht="19.5" x14ac:dyDescent="0.4">
      <c r="B783" s="10"/>
      <c r="C783" s="10"/>
      <c r="D783" s="11"/>
    </row>
    <row r="784" spans="2:4" ht="19.5" x14ac:dyDescent="0.4">
      <c r="B784" s="10"/>
      <c r="C784" s="10"/>
      <c r="D784" s="11"/>
    </row>
    <row r="785" spans="2:4" ht="19.5" x14ac:dyDescent="0.4">
      <c r="B785" s="10"/>
      <c r="C785" s="10"/>
      <c r="D785" s="11"/>
    </row>
    <row r="786" spans="2:4" ht="19.5" x14ac:dyDescent="0.4">
      <c r="B786" s="10"/>
      <c r="C786" s="10"/>
      <c r="D786" s="11"/>
    </row>
    <row r="787" spans="2:4" ht="19.5" x14ac:dyDescent="0.4">
      <c r="B787" s="10"/>
      <c r="C787" s="10"/>
      <c r="D787" s="11"/>
    </row>
    <row r="788" spans="2:4" ht="19.5" x14ac:dyDescent="0.4">
      <c r="B788" s="10"/>
      <c r="C788" s="10"/>
      <c r="D788" s="11"/>
    </row>
    <row r="789" spans="2:4" ht="19.5" x14ac:dyDescent="0.4">
      <c r="B789" s="10"/>
      <c r="C789" s="10"/>
      <c r="D789" s="11"/>
    </row>
    <row r="790" spans="2:4" ht="19.5" x14ac:dyDescent="0.4">
      <c r="B790" s="10"/>
      <c r="C790" s="10"/>
      <c r="D790" s="11"/>
    </row>
    <row r="791" spans="2:4" ht="19.5" x14ac:dyDescent="0.4">
      <c r="B791" s="10"/>
      <c r="C791" s="10"/>
      <c r="D791" s="11"/>
    </row>
    <row r="792" spans="2:4" ht="19.5" x14ac:dyDescent="0.4">
      <c r="B792" s="10"/>
      <c r="C792" s="10"/>
      <c r="D792" s="11"/>
    </row>
    <row r="793" spans="2:4" ht="19.5" x14ac:dyDescent="0.4">
      <c r="B793" s="10"/>
      <c r="C793" s="10"/>
      <c r="D793" s="11"/>
    </row>
    <row r="794" spans="2:4" ht="19.5" x14ac:dyDescent="0.4">
      <c r="B794" s="10"/>
      <c r="C794" s="10"/>
      <c r="D794" s="11"/>
    </row>
    <row r="795" spans="2:4" ht="19.5" x14ac:dyDescent="0.4">
      <c r="B795" s="10"/>
      <c r="C795" s="10"/>
      <c r="D795" s="11"/>
    </row>
    <row r="796" spans="2:4" ht="19.5" x14ac:dyDescent="0.4">
      <c r="B796" s="10"/>
      <c r="C796" s="10"/>
      <c r="D796" s="11"/>
    </row>
    <row r="797" spans="2:4" ht="19.5" x14ac:dyDescent="0.4">
      <c r="B797" s="10"/>
      <c r="C797" s="10"/>
      <c r="D797" s="11"/>
    </row>
    <row r="798" spans="2:4" ht="19.5" x14ac:dyDescent="0.4">
      <c r="B798" s="10"/>
      <c r="C798" s="10"/>
      <c r="D798" s="11"/>
    </row>
    <row r="799" spans="2:4" ht="19.5" x14ac:dyDescent="0.4">
      <c r="B799" s="10"/>
      <c r="C799" s="10"/>
      <c r="D799" s="11"/>
    </row>
    <row r="800" spans="2:4" ht="19.5" x14ac:dyDescent="0.4">
      <c r="B800" s="10"/>
      <c r="C800" s="10"/>
      <c r="D800" s="11"/>
    </row>
    <row r="801" spans="2:4" ht="19.5" x14ac:dyDescent="0.4">
      <c r="B801" s="10"/>
      <c r="C801" s="10"/>
      <c r="D801" s="11"/>
    </row>
    <row r="802" spans="2:4" ht="19.5" x14ac:dyDescent="0.4">
      <c r="B802" s="10"/>
      <c r="C802" s="10"/>
      <c r="D802" s="11"/>
    </row>
    <row r="803" spans="2:4" ht="19.5" x14ac:dyDescent="0.4">
      <c r="B803" s="10"/>
      <c r="C803" s="10"/>
      <c r="D803" s="11"/>
    </row>
    <row r="804" spans="2:4" ht="19.5" x14ac:dyDescent="0.4">
      <c r="B804" s="10"/>
      <c r="C804" s="10"/>
      <c r="D804" s="11"/>
    </row>
    <row r="805" spans="2:4" ht="19.5" x14ac:dyDescent="0.4">
      <c r="B805" s="10"/>
      <c r="C805" s="10"/>
      <c r="D805" s="11"/>
    </row>
    <row r="806" spans="2:4" ht="19.5" x14ac:dyDescent="0.4">
      <c r="B806" s="10"/>
      <c r="C806" s="10"/>
      <c r="D806" s="11"/>
    </row>
    <row r="807" spans="2:4" ht="19.5" x14ac:dyDescent="0.4">
      <c r="B807" s="10"/>
      <c r="C807" s="10"/>
      <c r="D807" s="11"/>
    </row>
    <row r="808" spans="2:4" ht="19.5" x14ac:dyDescent="0.4">
      <c r="B808" s="10"/>
      <c r="C808" s="10"/>
      <c r="D808" s="11"/>
    </row>
    <row r="809" spans="2:4" ht="19.5" x14ac:dyDescent="0.4">
      <c r="B809" s="10"/>
      <c r="C809" s="10"/>
      <c r="D809" s="11"/>
    </row>
    <row r="810" spans="2:4" ht="19.5" x14ac:dyDescent="0.4">
      <c r="B810" s="10"/>
      <c r="C810" s="10"/>
      <c r="D810" s="11"/>
    </row>
    <row r="811" spans="2:4" ht="19.5" x14ac:dyDescent="0.4">
      <c r="B811" s="10"/>
      <c r="C811" s="10"/>
      <c r="D811" s="11"/>
    </row>
    <row r="812" spans="2:4" ht="19.5" x14ac:dyDescent="0.4">
      <c r="B812" s="10"/>
      <c r="C812" s="10"/>
      <c r="D812" s="11"/>
    </row>
    <row r="813" spans="2:4" ht="19.5" x14ac:dyDescent="0.4">
      <c r="B813" s="10"/>
      <c r="C813" s="10"/>
      <c r="D813" s="11"/>
    </row>
    <row r="814" spans="2:4" ht="19.5" x14ac:dyDescent="0.4">
      <c r="B814" s="10"/>
      <c r="C814" s="10"/>
      <c r="D814" s="11"/>
    </row>
    <row r="815" spans="2:4" ht="19.5" x14ac:dyDescent="0.4">
      <c r="B815" s="10"/>
      <c r="C815" s="10"/>
      <c r="D815" s="11"/>
    </row>
    <row r="816" spans="2:4" ht="19.5" x14ac:dyDescent="0.4">
      <c r="B816" s="10"/>
      <c r="C816" s="10"/>
      <c r="D816" s="11"/>
    </row>
    <row r="817" spans="2:4" ht="19.5" x14ac:dyDescent="0.4">
      <c r="B817" s="10"/>
      <c r="C817" s="10"/>
      <c r="D817" s="11"/>
    </row>
    <row r="818" spans="2:4" ht="19.5" x14ac:dyDescent="0.4">
      <c r="B818" s="10"/>
      <c r="C818" s="10"/>
      <c r="D818" s="11"/>
    </row>
    <row r="819" spans="2:4" ht="19.5" x14ac:dyDescent="0.4">
      <c r="B819" s="10"/>
      <c r="C819" s="10"/>
      <c r="D819" s="11"/>
    </row>
    <row r="820" spans="2:4" ht="19.5" x14ac:dyDescent="0.4">
      <c r="B820" s="10"/>
      <c r="C820" s="10"/>
      <c r="D820" s="11"/>
    </row>
    <row r="821" spans="2:4" ht="19.5" x14ac:dyDescent="0.4">
      <c r="B821" s="10"/>
      <c r="C821" s="10"/>
      <c r="D821" s="11"/>
    </row>
    <row r="822" spans="2:4" ht="19.5" x14ac:dyDescent="0.4">
      <c r="B822" s="10"/>
      <c r="C822" s="10"/>
      <c r="D822" s="11"/>
    </row>
    <row r="823" spans="2:4" ht="19.5" x14ac:dyDescent="0.4">
      <c r="B823" s="10"/>
      <c r="C823" s="10"/>
      <c r="D823" s="11"/>
    </row>
    <row r="824" spans="2:4" ht="19.5" x14ac:dyDescent="0.4">
      <c r="B824" s="10"/>
      <c r="C824" s="10"/>
      <c r="D824" s="11"/>
    </row>
    <row r="825" spans="2:4" ht="19.5" x14ac:dyDescent="0.4">
      <c r="B825" s="10"/>
      <c r="C825" s="10"/>
      <c r="D825" s="11"/>
    </row>
    <row r="826" spans="2:4" ht="19.5" x14ac:dyDescent="0.4">
      <c r="B826" s="10"/>
      <c r="C826" s="10"/>
      <c r="D826" s="11"/>
    </row>
    <row r="827" spans="2:4" ht="19.5" x14ac:dyDescent="0.4">
      <c r="B827" s="10"/>
      <c r="C827" s="10"/>
      <c r="D827" s="11"/>
    </row>
    <row r="828" spans="2:4" ht="19.5" x14ac:dyDescent="0.4">
      <c r="B828" s="10"/>
      <c r="C828" s="10"/>
      <c r="D828" s="11"/>
    </row>
    <row r="829" spans="2:4" ht="19.5" x14ac:dyDescent="0.4">
      <c r="B829" s="10"/>
      <c r="C829" s="10"/>
      <c r="D829" s="11"/>
    </row>
    <row r="830" spans="2:4" ht="19.5" x14ac:dyDescent="0.4">
      <c r="B830" s="10"/>
      <c r="C830" s="10"/>
      <c r="D830" s="11"/>
    </row>
    <row r="831" spans="2:4" ht="19.5" x14ac:dyDescent="0.4">
      <c r="B831" s="10"/>
      <c r="C831" s="10"/>
      <c r="D831" s="11"/>
    </row>
    <row r="832" spans="2:4" ht="19.5" x14ac:dyDescent="0.4">
      <c r="B832" s="10"/>
      <c r="C832" s="10"/>
      <c r="D832" s="11"/>
    </row>
    <row r="833" spans="2:4" ht="19.5" x14ac:dyDescent="0.4">
      <c r="B833" s="10"/>
      <c r="C833" s="10"/>
      <c r="D833" s="11"/>
    </row>
    <row r="834" spans="2:4" ht="19.5" x14ac:dyDescent="0.4">
      <c r="B834" s="10"/>
      <c r="C834" s="10"/>
      <c r="D834" s="11"/>
    </row>
    <row r="835" spans="2:4" ht="19.5" x14ac:dyDescent="0.4">
      <c r="B835" s="10"/>
      <c r="C835" s="10"/>
      <c r="D835" s="11"/>
    </row>
    <row r="836" spans="2:4" ht="19.5" x14ac:dyDescent="0.4">
      <c r="B836" s="10"/>
      <c r="C836" s="10"/>
      <c r="D836" s="11"/>
    </row>
    <row r="837" spans="2:4" ht="19.5" x14ac:dyDescent="0.4">
      <c r="B837" s="10"/>
      <c r="C837" s="10"/>
      <c r="D837" s="11"/>
    </row>
    <row r="838" spans="2:4" ht="19.5" x14ac:dyDescent="0.4">
      <c r="B838" s="10"/>
      <c r="C838" s="10"/>
      <c r="D838" s="11"/>
    </row>
    <row r="839" spans="2:4" ht="19.5" x14ac:dyDescent="0.4">
      <c r="B839" s="10"/>
      <c r="C839" s="10"/>
      <c r="D839" s="11"/>
    </row>
    <row r="840" spans="2:4" ht="19.5" x14ac:dyDescent="0.4">
      <c r="B840" s="10"/>
      <c r="C840" s="10"/>
      <c r="D840" s="11"/>
    </row>
    <row r="841" spans="2:4" ht="19.5" x14ac:dyDescent="0.4">
      <c r="B841" s="10"/>
      <c r="C841" s="10"/>
      <c r="D841" s="11"/>
    </row>
    <row r="842" spans="2:4" ht="19.5" x14ac:dyDescent="0.4">
      <c r="B842" s="10"/>
      <c r="C842" s="10"/>
      <c r="D842" s="11"/>
    </row>
    <row r="843" spans="2:4" ht="19.5" x14ac:dyDescent="0.4">
      <c r="B843" s="10"/>
      <c r="C843" s="10"/>
      <c r="D843" s="11"/>
    </row>
    <row r="844" spans="2:4" ht="19.5" x14ac:dyDescent="0.4">
      <c r="B844" s="10"/>
      <c r="C844" s="10"/>
      <c r="D844" s="11"/>
    </row>
    <row r="845" spans="2:4" ht="19.5" x14ac:dyDescent="0.4">
      <c r="B845" s="10"/>
      <c r="C845" s="10"/>
      <c r="D845" s="11"/>
    </row>
    <row r="846" spans="2:4" ht="19.5" x14ac:dyDescent="0.4">
      <c r="B846" s="10"/>
      <c r="C846" s="10"/>
      <c r="D846" s="11"/>
    </row>
    <row r="847" spans="2:4" ht="19.5" x14ac:dyDescent="0.4">
      <c r="B847" s="10"/>
      <c r="C847" s="10"/>
      <c r="D847" s="11"/>
    </row>
    <row r="848" spans="2:4" ht="19.5" x14ac:dyDescent="0.4">
      <c r="B848" s="10"/>
      <c r="C848" s="10"/>
      <c r="D848" s="11"/>
    </row>
    <row r="849" spans="2:4" ht="19.5" x14ac:dyDescent="0.4">
      <c r="B849" s="10"/>
      <c r="C849" s="10"/>
      <c r="D849" s="11"/>
    </row>
    <row r="850" spans="2:4" ht="19.5" x14ac:dyDescent="0.4">
      <c r="B850" s="10"/>
      <c r="C850" s="10"/>
      <c r="D850" s="11"/>
    </row>
    <row r="851" spans="2:4" ht="19.5" x14ac:dyDescent="0.4">
      <c r="B851" s="10"/>
      <c r="C851" s="10"/>
      <c r="D851" s="11"/>
    </row>
    <row r="852" spans="2:4" ht="19.5" x14ac:dyDescent="0.4">
      <c r="B852" s="10"/>
      <c r="C852" s="10"/>
      <c r="D852" s="11"/>
    </row>
    <row r="853" spans="2:4" ht="19.5" x14ac:dyDescent="0.4">
      <c r="B853" s="10"/>
      <c r="C853" s="10"/>
      <c r="D853" s="11"/>
    </row>
    <row r="854" spans="2:4" ht="19.5" x14ac:dyDescent="0.4">
      <c r="B854" s="10"/>
      <c r="C854" s="10"/>
      <c r="D854" s="11"/>
    </row>
    <row r="855" spans="2:4" ht="19.5" x14ac:dyDescent="0.4">
      <c r="B855" s="10"/>
      <c r="C855" s="10"/>
      <c r="D855" s="11"/>
    </row>
    <row r="856" spans="2:4" ht="19.5" x14ac:dyDescent="0.4">
      <c r="B856" s="10"/>
      <c r="C856" s="10"/>
      <c r="D856" s="11"/>
    </row>
    <row r="857" spans="2:4" ht="19.5" x14ac:dyDescent="0.4">
      <c r="B857" s="10"/>
      <c r="C857" s="10"/>
      <c r="D857" s="11"/>
    </row>
    <row r="858" spans="2:4" ht="19.5" x14ac:dyDescent="0.4">
      <c r="B858" s="10"/>
      <c r="C858" s="10"/>
      <c r="D858" s="11"/>
    </row>
    <row r="859" spans="2:4" ht="19.5" x14ac:dyDescent="0.4">
      <c r="B859" s="10"/>
      <c r="C859" s="10"/>
      <c r="D859" s="11"/>
    </row>
    <row r="860" spans="2:4" ht="19.5" x14ac:dyDescent="0.4">
      <c r="B860" s="10"/>
      <c r="C860" s="10"/>
      <c r="D860" s="11"/>
    </row>
    <row r="861" spans="2:4" ht="19.5" x14ac:dyDescent="0.4">
      <c r="B861" s="10"/>
      <c r="C861" s="10"/>
      <c r="D861" s="11"/>
    </row>
    <row r="862" spans="2:4" ht="19.5" x14ac:dyDescent="0.4">
      <c r="B862" s="10"/>
      <c r="C862" s="10"/>
      <c r="D862" s="11"/>
    </row>
    <row r="863" spans="2:4" ht="19.5" x14ac:dyDescent="0.4">
      <c r="B863" s="10"/>
      <c r="C863" s="10"/>
      <c r="D863" s="11"/>
    </row>
    <row r="864" spans="2:4" ht="19.5" x14ac:dyDescent="0.4">
      <c r="B864" s="10"/>
      <c r="C864" s="10"/>
      <c r="D864" s="11"/>
    </row>
    <row r="865" spans="2:4" ht="19.5" x14ac:dyDescent="0.4">
      <c r="B865" s="10"/>
      <c r="C865" s="10"/>
      <c r="D865" s="11"/>
    </row>
    <row r="866" spans="2:4" ht="19.5" x14ac:dyDescent="0.4">
      <c r="B866" s="10"/>
      <c r="C866" s="10"/>
      <c r="D866" s="11"/>
    </row>
    <row r="867" spans="2:4" ht="19.5" x14ac:dyDescent="0.4">
      <c r="B867" s="10"/>
      <c r="C867" s="10"/>
      <c r="D867" s="11"/>
    </row>
    <row r="868" spans="2:4" ht="19.5" x14ac:dyDescent="0.4">
      <c r="B868" s="10"/>
      <c r="C868" s="10"/>
      <c r="D868" s="11"/>
    </row>
    <row r="869" spans="2:4" ht="19.5" x14ac:dyDescent="0.4">
      <c r="B869" s="10"/>
      <c r="C869" s="10"/>
      <c r="D869" s="11"/>
    </row>
    <row r="870" spans="2:4" ht="19.5" x14ac:dyDescent="0.4">
      <c r="B870" s="10"/>
      <c r="C870" s="10"/>
      <c r="D870" s="11"/>
    </row>
    <row r="871" spans="2:4" ht="19.5" x14ac:dyDescent="0.4">
      <c r="B871" s="10"/>
      <c r="C871" s="10"/>
      <c r="D871" s="11"/>
    </row>
    <row r="872" spans="2:4" ht="19.5" x14ac:dyDescent="0.4">
      <c r="B872" s="10"/>
      <c r="C872" s="10"/>
      <c r="D872" s="11"/>
    </row>
    <row r="873" spans="2:4" ht="19.5" x14ac:dyDescent="0.4">
      <c r="B873" s="10"/>
      <c r="C873" s="10"/>
      <c r="D873" s="11"/>
    </row>
    <row r="874" spans="2:4" ht="19.5" x14ac:dyDescent="0.4">
      <c r="B874" s="10"/>
      <c r="C874" s="10"/>
      <c r="D874" s="11"/>
    </row>
    <row r="875" spans="2:4" ht="19.5" x14ac:dyDescent="0.4">
      <c r="B875" s="10"/>
      <c r="C875" s="10"/>
      <c r="D875" s="11"/>
    </row>
    <row r="876" spans="2:4" ht="19.5" x14ac:dyDescent="0.4">
      <c r="B876" s="10"/>
      <c r="C876" s="10"/>
      <c r="D876" s="11"/>
    </row>
    <row r="877" spans="2:4" ht="19.5" x14ac:dyDescent="0.4">
      <c r="B877" s="10"/>
      <c r="C877" s="10"/>
      <c r="D877" s="11"/>
    </row>
    <row r="878" spans="2:4" ht="19.5" x14ac:dyDescent="0.4">
      <c r="B878" s="10"/>
      <c r="C878" s="10"/>
      <c r="D878" s="11"/>
    </row>
    <row r="879" spans="2:4" ht="19.5" x14ac:dyDescent="0.4">
      <c r="B879" s="10"/>
      <c r="C879" s="10"/>
      <c r="D879" s="11"/>
    </row>
    <row r="880" spans="2:4" ht="19.5" x14ac:dyDescent="0.4">
      <c r="B880" s="10"/>
      <c r="C880" s="10"/>
      <c r="D880" s="11"/>
    </row>
    <row r="881" spans="2:4" ht="19.5" x14ac:dyDescent="0.4">
      <c r="B881" s="10"/>
      <c r="C881" s="10"/>
      <c r="D881" s="11"/>
    </row>
    <row r="882" spans="2:4" ht="19.5" x14ac:dyDescent="0.4">
      <c r="B882" s="10"/>
      <c r="C882" s="10"/>
      <c r="D882" s="11"/>
    </row>
    <row r="883" spans="2:4" ht="19.5" x14ac:dyDescent="0.4">
      <c r="B883" s="10"/>
      <c r="C883" s="10"/>
      <c r="D883" s="11"/>
    </row>
    <row r="884" spans="2:4" ht="19.5" x14ac:dyDescent="0.4">
      <c r="B884" s="10"/>
      <c r="C884" s="10"/>
      <c r="D884" s="11"/>
    </row>
    <row r="885" spans="2:4" ht="19.5" x14ac:dyDescent="0.4">
      <c r="B885" s="10"/>
      <c r="C885" s="10"/>
      <c r="D885" s="11"/>
    </row>
    <row r="886" spans="2:4" ht="19.5" x14ac:dyDescent="0.4">
      <c r="B886" s="10"/>
      <c r="C886" s="10"/>
      <c r="D886" s="11"/>
    </row>
    <row r="887" spans="2:4" ht="19.5" x14ac:dyDescent="0.4">
      <c r="B887" s="10"/>
      <c r="C887" s="10"/>
      <c r="D887" s="11"/>
    </row>
    <row r="888" spans="2:4" ht="19.5" x14ac:dyDescent="0.4">
      <c r="B888" s="10"/>
      <c r="C888" s="10"/>
      <c r="D888" s="11"/>
    </row>
    <row r="889" spans="2:4" ht="19.5" x14ac:dyDescent="0.4">
      <c r="B889" s="10"/>
      <c r="C889" s="10"/>
      <c r="D889" s="11"/>
    </row>
    <row r="890" spans="2:4" ht="19.5" x14ac:dyDescent="0.4">
      <c r="B890" s="10"/>
      <c r="C890" s="10"/>
      <c r="D890" s="11"/>
    </row>
    <row r="891" spans="2:4" ht="19.5" x14ac:dyDescent="0.4">
      <c r="B891" s="10"/>
      <c r="C891" s="10"/>
      <c r="D891" s="11"/>
    </row>
    <row r="892" spans="2:4" ht="19.5" x14ac:dyDescent="0.4">
      <c r="B892" s="10"/>
      <c r="C892" s="10"/>
      <c r="D892" s="11"/>
    </row>
    <row r="893" spans="2:4" ht="19.5" x14ac:dyDescent="0.4">
      <c r="B893" s="10"/>
      <c r="C893" s="10"/>
      <c r="D893" s="11"/>
    </row>
    <row r="894" spans="2:4" ht="19.5" x14ac:dyDescent="0.4">
      <c r="B894" s="10"/>
      <c r="C894" s="10"/>
      <c r="D894" s="11"/>
    </row>
    <row r="895" spans="2:4" ht="19.5" x14ac:dyDescent="0.4">
      <c r="B895" s="10"/>
      <c r="C895" s="10"/>
      <c r="D895" s="11"/>
    </row>
    <row r="896" spans="2:4" ht="19.5" x14ac:dyDescent="0.4">
      <c r="B896" s="10"/>
      <c r="C896" s="10"/>
      <c r="D896" s="11"/>
    </row>
    <row r="897" spans="2:4" ht="19.5" x14ac:dyDescent="0.4">
      <c r="B897" s="10"/>
      <c r="C897" s="10"/>
      <c r="D897" s="11"/>
    </row>
    <row r="898" spans="2:4" ht="19.5" x14ac:dyDescent="0.4">
      <c r="B898" s="10"/>
      <c r="C898" s="10"/>
      <c r="D898" s="11"/>
    </row>
  </sheetData>
  <autoFilter ref="B2:C176" xr:uid="{4904FC6A-3FEC-4871-ACBA-931C32535855}"/>
  <mergeCells count="2">
    <mergeCell ref="A1:D1"/>
    <mergeCell ref="A679:D679"/>
  </mergeCells>
  <phoneticPr fontId="18"/>
  <pageMargins left="0.70866141732283472" right="0.70866141732283472" top="0.74803149606299213" bottom="0.74803149606299213" header="0.31496062992125984" footer="0.31496062992125984"/>
  <pageSetup paperSize="9"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C4807-020C-4B00-9658-1F9DB555AADF}">
  <sheetPr>
    <pageSetUpPr fitToPage="1"/>
  </sheetPr>
  <dimension ref="A1:J825"/>
  <sheetViews>
    <sheetView view="pageBreakPreview" zoomScale="90" zoomScaleNormal="100" zoomScaleSheetLayoutView="90" workbookViewId="0">
      <pane ySplit="2" topLeftCell="A3" activePane="bottomLeft" state="frozen"/>
      <selection pane="bottomLeft" activeCell="A3" sqref="A3"/>
    </sheetView>
  </sheetViews>
  <sheetFormatPr defaultRowHeight="18" x14ac:dyDescent="0.4"/>
  <cols>
    <col min="1" max="1" width="13.5" style="3" customWidth="1"/>
    <col min="2" max="2" width="43.75" style="3" customWidth="1"/>
    <col min="3" max="3" width="43.75" style="8" customWidth="1"/>
    <col min="4" max="4" width="18.625" style="7" customWidth="1"/>
    <col min="5" max="16384" width="9" style="3"/>
  </cols>
  <sheetData>
    <row r="1" spans="1:4" ht="36" customHeight="1" x14ac:dyDescent="0.4">
      <c r="A1" s="17" t="s">
        <v>2663</v>
      </c>
      <c r="B1" s="17"/>
      <c r="C1" s="17"/>
      <c r="D1" s="17"/>
    </row>
    <row r="2" spans="1:4" ht="30" customHeight="1" x14ac:dyDescent="0.4">
      <c r="A2" s="1" t="s">
        <v>2504</v>
      </c>
      <c r="B2" s="1" t="s">
        <v>2072</v>
      </c>
      <c r="C2" s="9" t="s">
        <v>2073</v>
      </c>
      <c r="D2" s="2" t="s">
        <v>2074</v>
      </c>
    </row>
    <row r="3" spans="1:4" ht="39" customHeight="1" x14ac:dyDescent="0.4">
      <c r="A3" s="14">
        <v>4047640109</v>
      </c>
      <c r="B3" s="14" t="s">
        <v>1352</v>
      </c>
      <c r="C3" s="14" t="s">
        <v>1353</v>
      </c>
      <c r="D3" s="15">
        <v>46387</v>
      </c>
    </row>
    <row r="4" spans="1:4" ht="39" customHeight="1" x14ac:dyDescent="0.4">
      <c r="A4" s="14">
        <v>4047640778</v>
      </c>
      <c r="B4" s="14" t="s">
        <v>1354</v>
      </c>
      <c r="C4" s="14" t="s">
        <v>1355</v>
      </c>
      <c r="D4" s="15">
        <v>46387</v>
      </c>
    </row>
    <row r="5" spans="1:4" ht="39" customHeight="1" x14ac:dyDescent="0.4">
      <c r="A5" s="14">
        <v>4047640802</v>
      </c>
      <c r="B5" s="14" t="s">
        <v>1356</v>
      </c>
      <c r="C5" s="14" t="s">
        <v>1357</v>
      </c>
      <c r="D5" s="15">
        <v>46387</v>
      </c>
    </row>
    <row r="6" spans="1:4" ht="39" customHeight="1" x14ac:dyDescent="0.4">
      <c r="A6" s="14">
        <v>4047640919</v>
      </c>
      <c r="B6" s="14" t="s">
        <v>842</v>
      </c>
      <c r="C6" s="14" t="s">
        <v>1358</v>
      </c>
      <c r="D6" s="15">
        <v>46387</v>
      </c>
    </row>
    <row r="7" spans="1:4" ht="39" customHeight="1" x14ac:dyDescent="0.4">
      <c r="A7" s="14">
        <v>4047640984</v>
      </c>
      <c r="B7" s="14" t="s">
        <v>1359</v>
      </c>
      <c r="C7" s="14" t="s">
        <v>1360</v>
      </c>
      <c r="D7" s="15">
        <v>46387</v>
      </c>
    </row>
    <row r="8" spans="1:4" ht="39" customHeight="1" x14ac:dyDescent="0.4">
      <c r="A8" s="14">
        <v>4047641024</v>
      </c>
      <c r="B8" s="14" t="s">
        <v>828</v>
      </c>
      <c r="C8" s="14" t="str">
        <f>"北九州市門司区大字畑1423-13"</f>
        <v>北九州市門司区大字畑1423-13</v>
      </c>
      <c r="D8" s="15">
        <v>47634</v>
      </c>
    </row>
    <row r="9" spans="1:4" ht="39" customHeight="1" x14ac:dyDescent="0.4">
      <c r="A9" s="14">
        <v>4047641107</v>
      </c>
      <c r="B9" s="14" t="s">
        <v>1361</v>
      </c>
      <c r="C9" s="14" t="s">
        <v>1362</v>
      </c>
      <c r="D9" s="15">
        <v>46387</v>
      </c>
    </row>
    <row r="10" spans="1:4" ht="39" customHeight="1" x14ac:dyDescent="0.4">
      <c r="A10" s="14">
        <v>4047641115</v>
      </c>
      <c r="B10" s="14" t="s">
        <v>1363</v>
      </c>
      <c r="C10" s="14" t="s">
        <v>1364</v>
      </c>
      <c r="D10" s="15">
        <v>46387</v>
      </c>
    </row>
    <row r="11" spans="1:4" ht="39" customHeight="1" x14ac:dyDescent="0.4">
      <c r="A11" s="14">
        <v>4047641131</v>
      </c>
      <c r="B11" s="14" t="s">
        <v>829</v>
      </c>
      <c r="C11" s="14" t="s">
        <v>2197</v>
      </c>
      <c r="D11" s="15">
        <v>46387</v>
      </c>
    </row>
    <row r="12" spans="1:4" ht="39" customHeight="1" x14ac:dyDescent="0.4">
      <c r="A12" s="14">
        <v>4047641222</v>
      </c>
      <c r="B12" s="14" t="s">
        <v>1365</v>
      </c>
      <c r="C12" s="14" t="s">
        <v>1366</v>
      </c>
      <c r="D12" s="15">
        <v>46387</v>
      </c>
    </row>
    <row r="13" spans="1:4" ht="39" customHeight="1" x14ac:dyDescent="0.4">
      <c r="A13" s="14">
        <v>4047641230</v>
      </c>
      <c r="B13" s="14" t="s">
        <v>1367</v>
      </c>
      <c r="C13" s="14" t="str">
        <f>"北九州市門司区本町3-11"</f>
        <v>北九州市門司区本町3-11</v>
      </c>
      <c r="D13" s="15">
        <v>47391</v>
      </c>
    </row>
    <row r="14" spans="1:4" ht="39" customHeight="1" x14ac:dyDescent="0.4">
      <c r="A14" s="14">
        <v>4047641248</v>
      </c>
      <c r="B14" s="14" t="s">
        <v>1368</v>
      </c>
      <c r="C14" s="14" t="s">
        <v>1369</v>
      </c>
      <c r="D14" s="15">
        <v>46387</v>
      </c>
    </row>
    <row r="15" spans="1:4" ht="39" customHeight="1" x14ac:dyDescent="0.4">
      <c r="A15" s="14">
        <v>4047641271</v>
      </c>
      <c r="B15" s="14" t="s">
        <v>1370</v>
      </c>
      <c r="C15" s="14" t="s">
        <v>1371</v>
      </c>
      <c r="D15" s="15">
        <v>46387</v>
      </c>
    </row>
    <row r="16" spans="1:4" ht="39" customHeight="1" x14ac:dyDescent="0.4">
      <c r="A16" s="14">
        <v>4047641289</v>
      </c>
      <c r="B16" s="14" t="s">
        <v>1372</v>
      </c>
      <c r="C16" s="14" t="s">
        <v>1373</v>
      </c>
      <c r="D16" s="15">
        <v>46387</v>
      </c>
    </row>
    <row r="17" spans="1:10" ht="39" customHeight="1" x14ac:dyDescent="0.4">
      <c r="A17" s="14">
        <v>4047641297</v>
      </c>
      <c r="B17" s="14" t="s">
        <v>1374</v>
      </c>
      <c r="C17" s="14" t="s">
        <v>1375</v>
      </c>
      <c r="D17" s="15">
        <v>46387</v>
      </c>
    </row>
    <row r="18" spans="1:10" ht="39" customHeight="1" x14ac:dyDescent="0.4">
      <c r="A18" s="14">
        <v>4047641305</v>
      </c>
      <c r="B18" s="14" t="s">
        <v>1376</v>
      </c>
      <c r="C18" s="14" t="s">
        <v>1377</v>
      </c>
      <c r="D18" s="15">
        <v>46387</v>
      </c>
    </row>
    <row r="19" spans="1:10" ht="39" customHeight="1" x14ac:dyDescent="0.4">
      <c r="A19" s="14">
        <v>4047641347</v>
      </c>
      <c r="B19" s="14" t="s">
        <v>1173</v>
      </c>
      <c r="C19" s="14" t="s">
        <v>2131</v>
      </c>
      <c r="D19" s="15">
        <v>46387</v>
      </c>
    </row>
    <row r="20" spans="1:10" ht="39" customHeight="1" x14ac:dyDescent="0.4">
      <c r="A20" s="14">
        <v>4047641354</v>
      </c>
      <c r="B20" s="14" t="s">
        <v>1378</v>
      </c>
      <c r="C20" s="14" t="s">
        <v>1379</v>
      </c>
      <c r="D20" s="15">
        <v>46387</v>
      </c>
    </row>
    <row r="21" spans="1:10" ht="39" customHeight="1" x14ac:dyDescent="0.4">
      <c r="A21" s="14">
        <v>4047641362</v>
      </c>
      <c r="B21" s="14" t="s">
        <v>1380</v>
      </c>
      <c r="C21" s="14" t="s">
        <v>1381</v>
      </c>
      <c r="D21" s="15">
        <v>46387</v>
      </c>
    </row>
    <row r="22" spans="1:10" ht="39" customHeight="1" x14ac:dyDescent="0.4">
      <c r="A22" s="14">
        <v>4047641404</v>
      </c>
      <c r="B22" s="14" t="s">
        <v>1382</v>
      </c>
      <c r="C22" s="14" t="s">
        <v>1383</v>
      </c>
      <c r="D22" s="15">
        <v>46387</v>
      </c>
    </row>
    <row r="23" spans="1:10" ht="39" customHeight="1" x14ac:dyDescent="0.4">
      <c r="A23" s="14">
        <v>4047641438</v>
      </c>
      <c r="B23" s="14" t="s">
        <v>1384</v>
      </c>
      <c r="C23" s="14" t="s">
        <v>1385</v>
      </c>
      <c r="D23" s="15">
        <v>46387</v>
      </c>
    </row>
    <row r="24" spans="1:10" ht="39" customHeight="1" x14ac:dyDescent="0.4">
      <c r="A24" s="14">
        <v>4047641461</v>
      </c>
      <c r="B24" s="14" t="s">
        <v>1386</v>
      </c>
      <c r="C24" s="14" t="s">
        <v>1387</v>
      </c>
      <c r="D24" s="15">
        <v>46387</v>
      </c>
    </row>
    <row r="25" spans="1:10" ht="39" customHeight="1" x14ac:dyDescent="0.4">
      <c r="A25" s="14">
        <v>4047641479</v>
      </c>
      <c r="B25" s="14" t="s">
        <v>2132</v>
      </c>
      <c r="C25" s="14" t="s">
        <v>2133</v>
      </c>
      <c r="D25" s="15">
        <v>46387</v>
      </c>
    </row>
    <row r="26" spans="1:10" ht="39" customHeight="1" x14ac:dyDescent="0.4">
      <c r="A26" s="14">
        <v>4047641487</v>
      </c>
      <c r="B26" s="14" t="s">
        <v>1388</v>
      </c>
      <c r="C26" s="14" t="s">
        <v>1389</v>
      </c>
      <c r="D26" s="15">
        <v>46387</v>
      </c>
      <c r="G26" s="4"/>
      <c r="H26" s="4"/>
      <c r="I26" s="5"/>
      <c r="J26" s="5"/>
    </row>
    <row r="27" spans="1:10" ht="39" customHeight="1" x14ac:dyDescent="0.4">
      <c r="A27" s="14">
        <v>4047641495</v>
      </c>
      <c r="B27" s="14" t="s">
        <v>1390</v>
      </c>
      <c r="C27" s="14" t="s">
        <v>1391</v>
      </c>
      <c r="D27" s="15">
        <v>46387</v>
      </c>
    </row>
    <row r="28" spans="1:10" ht="39" customHeight="1" x14ac:dyDescent="0.4">
      <c r="A28" s="14">
        <v>4047641529</v>
      </c>
      <c r="B28" s="14" t="s">
        <v>1392</v>
      </c>
      <c r="C28" s="14" t="s">
        <v>1393</v>
      </c>
      <c r="D28" s="15">
        <v>46387</v>
      </c>
    </row>
    <row r="29" spans="1:10" ht="39" customHeight="1" x14ac:dyDescent="0.4">
      <c r="A29" s="14">
        <v>4047641552</v>
      </c>
      <c r="B29" s="14" t="s">
        <v>1394</v>
      </c>
      <c r="C29" s="14" t="s">
        <v>1395</v>
      </c>
      <c r="D29" s="15">
        <v>46387</v>
      </c>
    </row>
    <row r="30" spans="1:10" ht="39" customHeight="1" x14ac:dyDescent="0.4">
      <c r="A30" s="14">
        <v>4047641578</v>
      </c>
      <c r="B30" s="14" t="s">
        <v>1396</v>
      </c>
      <c r="C30" s="14" t="s">
        <v>1397</v>
      </c>
      <c r="D30" s="15">
        <v>46387</v>
      </c>
    </row>
    <row r="31" spans="1:10" ht="39" customHeight="1" x14ac:dyDescent="0.4">
      <c r="A31" s="14">
        <v>4047641610</v>
      </c>
      <c r="B31" s="14" t="s">
        <v>1398</v>
      </c>
      <c r="C31" s="14" t="s">
        <v>1399</v>
      </c>
      <c r="D31" s="15">
        <v>46387</v>
      </c>
    </row>
    <row r="32" spans="1:10" ht="39" customHeight="1" x14ac:dyDescent="0.4">
      <c r="A32" s="14">
        <v>4047641628</v>
      </c>
      <c r="B32" s="14" t="s">
        <v>1400</v>
      </c>
      <c r="C32" s="14" t="s">
        <v>1401</v>
      </c>
      <c r="D32" s="15">
        <v>46387</v>
      </c>
    </row>
    <row r="33" spans="1:4" ht="39" customHeight="1" x14ac:dyDescent="0.4">
      <c r="A33" s="14">
        <v>4047641644</v>
      </c>
      <c r="B33" s="14" t="s">
        <v>1402</v>
      </c>
      <c r="C33" s="14" t="s">
        <v>1403</v>
      </c>
      <c r="D33" s="15">
        <v>46387</v>
      </c>
    </row>
    <row r="34" spans="1:4" ht="39" customHeight="1" x14ac:dyDescent="0.4">
      <c r="A34" s="14">
        <v>4047641651</v>
      </c>
      <c r="B34" s="14" t="s">
        <v>1404</v>
      </c>
      <c r="C34" s="14" t="s">
        <v>1405</v>
      </c>
      <c r="D34" s="15">
        <v>46387</v>
      </c>
    </row>
    <row r="35" spans="1:4" ht="39" customHeight="1" x14ac:dyDescent="0.4">
      <c r="A35" s="14">
        <v>4047641669</v>
      </c>
      <c r="B35" s="14" t="s">
        <v>1406</v>
      </c>
      <c r="C35" s="14" t="s">
        <v>1407</v>
      </c>
      <c r="D35" s="15">
        <v>48029</v>
      </c>
    </row>
    <row r="36" spans="1:4" ht="39" customHeight="1" x14ac:dyDescent="0.4">
      <c r="A36" s="14">
        <v>4047641677</v>
      </c>
      <c r="B36" s="14" t="s">
        <v>1408</v>
      </c>
      <c r="C36" s="14" t="s">
        <v>1409</v>
      </c>
      <c r="D36" s="15">
        <v>46387</v>
      </c>
    </row>
    <row r="37" spans="1:4" ht="39" customHeight="1" x14ac:dyDescent="0.4">
      <c r="A37" s="14">
        <v>4047641719</v>
      </c>
      <c r="B37" s="14" t="s">
        <v>1410</v>
      </c>
      <c r="C37" s="14" t="s">
        <v>1411</v>
      </c>
      <c r="D37" s="15">
        <v>46387</v>
      </c>
    </row>
    <row r="38" spans="1:4" ht="39" customHeight="1" x14ac:dyDescent="0.4">
      <c r="A38" s="14">
        <v>4047641768</v>
      </c>
      <c r="B38" s="14" t="s">
        <v>1414</v>
      </c>
      <c r="C38" s="14" t="s">
        <v>1415</v>
      </c>
      <c r="D38" s="15">
        <v>48091</v>
      </c>
    </row>
    <row r="39" spans="1:4" ht="39" customHeight="1" x14ac:dyDescent="0.4">
      <c r="A39" s="14">
        <v>4047641792</v>
      </c>
      <c r="B39" s="14" t="s">
        <v>1416</v>
      </c>
      <c r="C39" s="14" t="s">
        <v>1417</v>
      </c>
      <c r="D39" s="15">
        <v>46387</v>
      </c>
    </row>
    <row r="40" spans="1:4" ht="39" customHeight="1" x14ac:dyDescent="0.4">
      <c r="A40" s="14">
        <v>4047641800</v>
      </c>
      <c r="B40" s="14" t="s">
        <v>1418</v>
      </c>
      <c r="C40" s="14" t="s">
        <v>1419</v>
      </c>
      <c r="D40" s="15">
        <v>46387</v>
      </c>
    </row>
    <row r="41" spans="1:4" ht="39" customHeight="1" x14ac:dyDescent="0.4">
      <c r="A41" s="14">
        <v>4047641818</v>
      </c>
      <c r="B41" s="14" t="s">
        <v>1420</v>
      </c>
      <c r="C41" s="14" t="s">
        <v>1421</v>
      </c>
      <c r="D41" s="15">
        <v>46387</v>
      </c>
    </row>
    <row r="42" spans="1:4" ht="39" customHeight="1" x14ac:dyDescent="0.4">
      <c r="A42" s="14">
        <v>4047641826</v>
      </c>
      <c r="B42" s="14" t="s">
        <v>1422</v>
      </c>
      <c r="C42" s="14" t="s">
        <v>1423</v>
      </c>
      <c r="D42" s="15">
        <v>46387</v>
      </c>
    </row>
    <row r="43" spans="1:4" ht="39" customHeight="1" x14ac:dyDescent="0.4">
      <c r="A43" s="14">
        <v>4047641834</v>
      </c>
      <c r="B43" s="14" t="s">
        <v>1424</v>
      </c>
      <c r="C43" s="14" t="s">
        <v>1425</v>
      </c>
      <c r="D43" s="15">
        <v>46387</v>
      </c>
    </row>
    <row r="44" spans="1:4" ht="39" customHeight="1" x14ac:dyDescent="0.4">
      <c r="A44" s="14">
        <v>4047641859</v>
      </c>
      <c r="B44" s="14" t="s">
        <v>1426</v>
      </c>
      <c r="C44" s="14" t="s">
        <v>1427</v>
      </c>
      <c r="D44" s="15">
        <v>46387</v>
      </c>
    </row>
    <row r="45" spans="1:4" ht="39" customHeight="1" x14ac:dyDescent="0.4">
      <c r="A45" s="14">
        <v>4047641867</v>
      </c>
      <c r="B45" s="14" t="s">
        <v>1428</v>
      </c>
      <c r="C45" s="14" t="str">
        <f>"北九州市門司区東門司一丁目１９番７－３号"</f>
        <v>北九州市門司区東門司一丁目１９番７－３号</v>
      </c>
      <c r="D45" s="15">
        <v>46387</v>
      </c>
    </row>
    <row r="46" spans="1:4" ht="39" customHeight="1" x14ac:dyDescent="0.4">
      <c r="A46" s="14">
        <v>4047641891</v>
      </c>
      <c r="B46" s="14" t="s">
        <v>1432</v>
      </c>
      <c r="C46" s="14" t="s">
        <v>1433</v>
      </c>
      <c r="D46" s="15">
        <v>47330</v>
      </c>
    </row>
    <row r="47" spans="1:4" ht="39" customHeight="1" x14ac:dyDescent="0.4">
      <c r="A47" s="14">
        <v>4047641917</v>
      </c>
      <c r="B47" s="14" t="s">
        <v>1434</v>
      </c>
      <c r="C47" s="14" t="s">
        <v>1435</v>
      </c>
      <c r="D47" s="15">
        <v>47330</v>
      </c>
    </row>
    <row r="48" spans="1:4" ht="39" customHeight="1" x14ac:dyDescent="0.4">
      <c r="A48" s="14">
        <v>4047641925</v>
      </c>
      <c r="B48" s="14" t="s">
        <v>834</v>
      </c>
      <c r="C48" s="14" t="str">
        <f>"北九州市門司区葛葉2-3-8"</f>
        <v>北九州市門司区葛葉2-3-8</v>
      </c>
      <c r="D48" s="15">
        <v>47391</v>
      </c>
    </row>
    <row r="49" spans="1:10" ht="39" customHeight="1" x14ac:dyDescent="0.4">
      <c r="A49" s="14">
        <v>4047641933</v>
      </c>
      <c r="B49" s="14" t="s">
        <v>1436</v>
      </c>
      <c r="C49" s="14" t="str">
        <f>"北九州市門司区大里戸ノ上1-16-7"</f>
        <v>北九州市門司区大里戸ノ上1-16-7</v>
      </c>
      <c r="D49" s="15">
        <v>47422</v>
      </c>
    </row>
    <row r="50" spans="1:10" ht="39" customHeight="1" x14ac:dyDescent="0.4">
      <c r="A50" s="14">
        <v>4047641958</v>
      </c>
      <c r="B50" s="14" t="s">
        <v>2199</v>
      </c>
      <c r="C50" s="14" t="s">
        <v>2198</v>
      </c>
      <c r="D50" s="15">
        <v>48060</v>
      </c>
    </row>
    <row r="51" spans="1:10" ht="39" customHeight="1" x14ac:dyDescent="0.4">
      <c r="A51" s="14">
        <v>4047641966</v>
      </c>
      <c r="B51" s="14" t="s">
        <v>2514</v>
      </c>
      <c r="C51" s="14" t="s">
        <v>1438</v>
      </c>
      <c r="D51" s="15">
        <v>48213</v>
      </c>
    </row>
    <row r="52" spans="1:10" ht="39" customHeight="1" x14ac:dyDescent="0.4">
      <c r="A52" s="14">
        <v>4047641974</v>
      </c>
      <c r="B52" s="14" t="s">
        <v>1437</v>
      </c>
      <c r="C52" s="14" t="s">
        <v>1439</v>
      </c>
      <c r="D52" s="15">
        <v>46112</v>
      </c>
    </row>
    <row r="53" spans="1:10" ht="39" customHeight="1" x14ac:dyDescent="0.4">
      <c r="A53" s="14">
        <v>4047641982</v>
      </c>
      <c r="B53" s="14" t="s">
        <v>1431</v>
      </c>
      <c r="C53" s="14" t="s">
        <v>1440</v>
      </c>
      <c r="D53" s="15">
        <v>46203</v>
      </c>
    </row>
    <row r="54" spans="1:10" ht="39" customHeight="1" x14ac:dyDescent="0.4">
      <c r="A54" s="14">
        <v>4047641990</v>
      </c>
      <c r="B54" s="14" t="s">
        <v>1412</v>
      </c>
      <c r="C54" s="14" t="s">
        <v>1413</v>
      </c>
      <c r="D54" s="15">
        <v>46234</v>
      </c>
    </row>
    <row r="55" spans="1:10" ht="39" customHeight="1" x14ac:dyDescent="0.4">
      <c r="A55" s="14">
        <v>4047642006</v>
      </c>
      <c r="B55" s="14" t="s">
        <v>1441</v>
      </c>
      <c r="C55" s="14" t="s">
        <v>1442</v>
      </c>
      <c r="D55" s="15">
        <v>46477</v>
      </c>
    </row>
    <row r="56" spans="1:10" ht="39" customHeight="1" x14ac:dyDescent="0.4">
      <c r="A56" s="14">
        <v>4047642014</v>
      </c>
      <c r="B56" s="14" t="s">
        <v>1443</v>
      </c>
      <c r="C56" s="14" t="s">
        <v>1444</v>
      </c>
      <c r="D56" s="15">
        <v>46904</v>
      </c>
      <c r="F56" s="4"/>
      <c r="G56" s="4"/>
      <c r="H56" s="5"/>
      <c r="I56" s="5"/>
      <c r="J56" s="6"/>
    </row>
    <row r="57" spans="1:10" ht="39" customHeight="1" x14ac:dyDescent="0.4">
      <c r="A57" s="14">
        <v>4047642030</v>
      </c>
      <c r="B57" s="14" t="s">
        <v>1445</v>
      </c>
      <c r="C57" s="14" t="str">
        <f>"北九州市門司区栄町８－１８"</f>
        <v>北九州市門司区栄町８－１８</v>
      </c>
      <c r="D57" s="15">
        <v>47483</v>
      </c>
      <c r="F57" s="4"/>
      <c r="G57" s="4"/>
      <c r="H57" s="5"/>
      <c r="I57" s="5"/>
      <c r="J57" s="6"/>
    </row>
    <row r="58" spans="1:10" ht="39" customHeight="1" x14ac:dyDescent="0.4">
      <c r="A58" s="14">
        <v>4047642048</v>
      </c>
      <c r="B58" s="14" t="s">
        <v>1446</v>
      </c>
      <c r="C58" s="14" t="str">
        <f>"北九州市門司区柳原町３－１９"</f>
        <v>北九州市門司区柳原町３－１９</v>
      </c>
      <c r="D58" s="15">
        <v>47573</v>
      </c>
    </row>
    <row r="59" spans="1:10" ht="39" customHeight="1" x14ac:dyDescent="0.4">
      <c r="A59" s="14">
        <v>4047642055</v>
      </c>
      <c r="B59" s="14" t="s">
        <v>1447</v>
      </c>
      <c r="C59" s="14" t="str">
        <f>"北九州市門司区柳町一丁目９－３２"</f>
        <v>北九州市門司区柳町一丁目９－３２</v>
      </c>
      <c r="D59" s="15">
        <v>47664</v>
      </c>
    </row>
    <row r="60" spans="1:10" ht="39" customHeight="1" x14ac:dyDescent="0.4">
      <c r="A60" s="14">
        <v>4047642063</v>
      </c>
      <c r="B60" s="14" t="s">
        <v>1822</v>
      </c>
      <c r="C60" s="14" t="str">
        <f>"北九州市門司区柳町一丁目５－８"</f>
        <v>北九州市門司区柳町一丁目５－８</v>
      </c>
      <c r="D60" s="15">
        <v>47907</v>
      </c>
    </row>
    <row r="61" spans="1:10" ht="39" customHeight="1" x14ac:dyDescent="0.4">
      <c r="A61" s="14">
        <v>4047642071</v>
      </c>
      <c r="B61" s="14" t="s">
        <v>2134</v>
      </c>
      <c r="C61" s="14" t="str">
        <f>"北九州市門司区清滝一丁目４番１１－１０５号アヴァンツア清滝"</f>
        <v>北九州市門司区清滝一丁目４番１１－１０５号アヴァンツア清滝</v>
      </c>
      <c r="D61" s="15">
        <v>47938</v>
      </c>
    </row>
    <row r="62" spans="1:10" ht="39" customHeight="1" x14ac:dyDescent="0.4">
      <c r="A62" s="14">
        <v>4047642089</v>
      </c>
      <c r="B62" s="14" t="s">
        <v>2117</v>
      </c>
      <c r="C62" s="14" t="s">
        <v>2118</v>
      </c>
      <c r="D62" s="15">
        <v>47938</v>
      </c>
    </row>
    <row r="63" spans="1:10" ht="39" customHeight="1" x14ac:dyDescent="0.4">
      <c r="A63" s="14">
        <v>4047642097</v>
      </c>
      <c r="B63" s="14" t="s">
        <v>831</v>
      </c>
      <c r="C63" s="14" t="s">
        <v>855</v>
      </c>
      <c r="D63" s="15">
        <v>47938</v>
      </c>
    </row>
    <row r="64" spans="1:10" ht="39" customHeight="1" x14ac:dyDescent="0.4">
      <c r="A64" s="14">
        <v>4047642105</v>
      </c>
      <c r="B64" s="14" t="s">
        <v>2471</v>
      </c>
      <c r="C64" s="14" t="s">
        <v>2472</v>
      </c>
      <c r="D64" s="15">
        <v>48121</v>
      </c>
    </row>
    <row r="65" spans="1:4" ht="39" customHeight="1" x14ac:dyDescent="0.4">
      <c r="A65" s="12">
        <v>4047642113</v>
      </c>
      <c r="B65" s="12" t="s">
        <v>2664</v>
      </c>
      <c r="C65" s="12" t="s">
        <v>2665</v>
      </c>
      <c r="D65" s="13">
        <v>48244</v>
      </c>
    </row>
    <row r="66" spans="1:4" ht="39" customHeight="1" x14ac:dyDescent="0.4">
      <c r="A66" s="12">
        <v>4047741089</v>
      </c>
      <c r="B66" s="12" t="s">
        <v>1022</v>
      </c>
      <c r="C66" s="12" t="s">
        <v>1448</v>
      </c>
      <c r="D66" s="13">
        <v>46387</v>
      </c>
    </row>
    <row r="67" spans="1:4" ht="39" customHeight="1" x14ac:dyDescent="0.4">
      <c r="A67" s="12">
        <v>4047741485</v>
      </c>
      <c r="B67" s="12" t="s">
        <v>1449</v>
      </c>
      <c r="C67" s="12" t="s">
        <v>1450</v>
      </c>
      <c r="D67" s="13">
        <v>46387</v>
      </c>
    </row>
    <row r="68" spans="1:4" ht="39" customHeight="1" x14ac:dyDescent="0.4">
      <c r="A68" s="14">
        <v>4047741576</v>
      </c>
      <c r="B68" s="14" t="s">
        <v>1453</v>
      </c>
      <c r="C68" s="14" t="s">
        <v>1454</v>
      </c>
      <c r="D68" s="15">
        <v>46387</v>
      </c>
    </row>
    <row r="69" spans="1:4" ht="39" customHeight="1" x14ac:dyDescent="0.4">
      <c r="A69" s="14">
        <v>4047741584</v>
      </c>
      <c r="B69" s="14" t="s">
        <v>1455</v>
      </c>
      <c r="C69" s="14" t="s">
        <v>564</v>
      </c>
      <c r="D69" s="15">
        <v>46387</v>
      </c>
    </row>
    <row r="70" spans="1:4" ht="39" customHeight="1" x14ac:dyDescent="0.4">
      <c r="A70" s="14">
        <v>4047741899</v>
      </c>
      <c r="B70" s="14" t="s">
        <v>2160</v>
      </c>
      <c r="C70" s="14" t="s">
        <v>2159</v>
      </c>
      <c r="D70" s="15">
        <v>46387</v>
      </c>
    </row>
    <row r="71" spans="1:4" ht="39" customHeight="1" x14ac:dyDescent="0.4">
      <c r="A71" s="14">
        <v>4047741915</v>
      </c>
      <c r="B71" s="14" t="s">
        <v>1458</v>
      </c>
      <c r="C71" s="14" t="s">
        <v>1459</v>
      </c>
      <c r="D71" s="15">
        <v>46387</v>
      </c>
    </row>
    <row r="72" spans="1:4" ht="39" customHeight="1" x14ac:dyDescent="0.4">
      <c r="A72" s="14">
        <v>4047741964</v>
      </c>
      <c r="B72" s="14" t="s">
        <v>2135</v>
      </c>
      <c r="C72" s="14" t="s">
        <v>1460</v>
      </c>
      <c r="D72" s="15">
        <v>46387</v>
      </c>
    </row>
    <row r="73" spans="1:4" ht="39" customHeight="1" x14ac:dyDescent="0.4">
      <c r="A73" s="14">
        <v>4047741972</v>
      </c>
      <c r="B73" s="14" t="s">
        <v>1461</v>
      </c>
      <c r="C73" s="14" t="s">
        <v>898</v>
      </c>
      <c r="D73" s="15">
        <v>46387</v>
      </c>
    </row>
    <row r="74" spans="1:4" ht="39" customHeight="1" x14ac:dyDescent="0.4">
      <c r="A74" s="14">
        <v>4047741980</v>
      </c>
      <c r="B74" s="14" t="s">
        <v>1462</v>
      </c>
      <c r="C74" s="14" t="str">
        <f>"北九州市小倉北区新高田2-3-20"</f>
        <v>北九州市小倉北区新高田2-3-20</v>
      </c>
      <c r="D74" s="15">
        <v>47391</v>
      </c>
    </row>
    <row r="75" spans="1:4" ht="39" customHeight="1" x14ac:dyDescent="0.4">
      <c r="A75" s="14">
        <v>4047742152</v>
      </c>
      <c r="B75" s="14" t="s">
        <v>1465</v>
      </c>
      <c r="C75" s="14" t="s">
        <v>1466</v>
      </c>
      <c r="D75" s="15">
        <v>46387</v>
      </c>
    </row>
    <row r="76" spans="1:4" ht="39" customHeight="1" x14ac:dyDescent="0.4">
      <c r="A76" s="14">
        <v>4047742277</v>
      </c>
      <c r="B76" s="14" t="s">
        <v>1467</v>
      </c>
      <c r="C76" s="14" t="s">
        <v>1468</v>
      </c>
      <c r="D76" s="15">
        <v>46387</v>
      </c>
    </row>
    <row r="77" spans="1:4" ht="39" customHeight="1" x14ac:dyDescent="0.4">
      <c r="A77" s="14">
        <v>4047742293</v>
      </c>
      <c r="B77" s="14" t="s">
        <v>1469</v>
      </c>
      <c r="C77" s="14" t="s">
        <v>1470</v>
      </c>
      <c r="D77" s="15">
        <v>46387</v>
      </c>
    </row>
    <row r="78" spans="1:4" ht="39" customHeight="1" x14ac:dyDescent="0.4">
      <c r="A78" s="12">
        <v>4047742418</v>
      </c>
      <c r="B78" s="12" t="s">
        <v>1473</v>
      </c>
      <c r="C78" s="12" t="s">
        <v>1474</v>
      </c>
      <c r="D78" s="13">
        <v>46387</v>
      </c>
    </row>
    <row r="79" spans="1:4" ht="39" customHeight="1" x14ac:dyDescent="0.4">
      <c r="A79" s="12">
        <v>4047742632</v>
      </c>
      <c r="B79" s="12" t="s">
        <v>1479</v>
      </c>
      <c r="C79" s="12" t="s">
        <v>1480</v>
      </c>
      <c r="D79" s="13">
        <v>46387</v>
      </c>
    </row>
    <row r="80" spans="1:4" ht="39" customHeight="1" x14ac:dyDescent="0.4">
      <c r="A80" s="12">
        <v>4047742814</v>
      </c>
      <c r="B80" s="12" t="s">
        <v>1481</v>
      </c>
      <c r="C80" s="12" t="s">
        <v>905</v>
      </c>
      <c r="D80" s="13">
        <v>46387</v>
      </c>
    </row>
    <row r="81" spans="1:4" ht="39" customHeight="1" x14ac:dyDescent="0.4">
      <c r="A81" s="12">
        <v>4047742848</v>
      </c>
      <c r="B81" s="12" t="s">
        <v>1482</v>
      </c>
      <c r="C81" s="12" t="s">
        <v>1483</v>
      </c>
      <c r="D81" s="13">
        <v>46387</v>
      </c>
    </row>
    <row r="82" spans="1:4" ht="39" customHeight="1" x14ac:dyDescent="0.4">
      <c r="A82" s="12">
        <v>4047742889</v>
      </c>
      <c r="B82" s="12" t="s">
        <v>846</v>
      </c>
      <c r="C82" s="12" t="s">
        <v>1484</v>
      </c>
      <c r="D82" s="13">
        <v>46387</v>
      </c>
    </row>
    <row r="83" spans="1:4" ht="39" customHeight="1" x14ac:dyDescent="0.4">
      <c r="A83" s="12">
        <v>4047742988</v>
      </c>
      <c r="B83" s="12" t="s">
        <v>1487</v>
      </c>
      <c r="C83" s="12" t="s">
        <v>1196</v>
      </c>
      <c r="D83" s="13">
        <v>46387</v>
      </c>
    </row>
    <row r="84" spans="1:4" ht="39" customHeight="1" x14ac:dyDescent="0.4">
      <c r="A84" s="12">
        <v>4047743028</v>
      </c>
      <c r="B84" s="12" t="s">
        <v>1491</v>
      </c>
      <c r="C84" s="12" t="s">
        <v>1492</v>
      </c>
      <c r="D84" s="13">
        <v>46387</v>
      </c>
    </row>
    <row r="85" spans="1:4" ht="39" customHeight="1" x14ac:dyDescent="0.4">
      <c r="A85" s="12">
        <v>4047743036</v>
      </c>
      <c r="B85" s="12" t="s">
        <v>1493</v>
      </c>
      <c r="C85" s="12" t="s">
        <v>1494</v>
      </c>
      <c r="D85" s="13">
        <v>46387</v>
      </c>
    </row>
    <row r="86" spans="1:4" ht="39" customHeight="1" x14ac:dyDescent="0.4">
      <c r="A86" s="12">
        <v>4047743044</v>
      </c>
      <c r="B86" s="12" t="s">
        <v>1495</v>
      </c>
      <c r="C86" s="12" t="s">
        <v>1496</v>
      </c>
      <c r="D86" s="13">
        <v>46387</v>
      </c>
    </row>
    <row r="87" spans="1:4" ht="39" customHeight="1" x14ac:dyDescent="0.4">
      <c r="A87" s="12">
        <v>4047743218</v>
      </c>
      <c r="B87" s="12" t="s">
        <v>834</v>
      </c>
      <c r="C87" s="12" t="s">
        <v>1504</v>
      </c>
      <c r="D87" s="13">
        <v>46387</v>
      </c>
    </row>
    <row r="88" spans="1:4" ht="39" customHeight="1" x14ac:dyDescent="0.4">
      <c r="A88" s="12">
        <v>4047743275</v>
      </c>
      <c r="B88" s="12" t="s">
        <v>1505</v>
      </c>
      <c r="C88" s="12" t="s">
        <v>710</v>
      </c>
      <c r="D88" s="13">
        <v>46416</v>
      </c>
    </row>
    <row r="89" spans="1:4" ht="39" customHeight="1" x14ac:dyDescent="0.4">
      <c r="A89" s="12">
        <v>4047743325</v>
      </c>
      <c r="B89" s="12" t="s">
        <v>1506</v>
      </c>
      <c r="C89" s="12" t="s">
        <v>1507</v>
      </c>
      <c r="D89" s="13">
        <v>46387</v>
      </c>
    </row>
    <row r="90" spans="1:4" ht="39" customHeight="1" x14ac:dyDescent="0.4">
      <c r="A90" s="12">
        <v>4047743333</v>
      </c>
      <c r="B90" s="12" t="s">
        <v>844</v>
      </c>
      <c r="C90" s="12" t="s">
        <v>1508</v>
      </c>
      <c r="D90" s="13">
        <v>46387</v>
      </c>
    </row>
    <row r="91" spans="1:4" ht="39" customHeight="1" x14ac:dyDescent="0.4">
      <c r="A91" s="12">
        <v>4047743382</v>
      </c>
      <c r="B91" s="12" t="s">
        <v>1510</v>
      </c>
      <c r="C91" s="12" t="s">
        <v>1511</v>
      </c>
      <c r="D91" s="13">
        <v>46387</v>
      </c>
    </row>
    <row r="92" spans="1:4" ht="39" customHeight="1" x14ac:dyDescent="0.4">
      <c r="A92" s="14">
        <v>4047743598</v>
      </c>
      <c r="B92" s="14" t="s">
        <v>1516</v>
      </c>
      <c r="C92" s="14" t="s">
        <v>1517</v>
      </c>
      <c r="D92" s="15">
        <v>46387</v>
      </c>
    </row>
    <row r="93" spans="1:4" ht="39" customHeight="1" x14ac:dyDescent="0.4">
      <c r="A93" s="14">
        <v>4047743697</v>
      </c>
      <c r="B93" s="14" t="s">
        <v>1518</v>
      </c>
      <c r="C93" s="14" t="s">
        <v>1519</v>
      </c>
      <c r="D93" s="15">
        <v>46387</v>
      </c>
    </row>
    <row r="94" spans="1:4" ht="39" customHeight="1" x14ac:dyDescent="0.4">
      <c r="A94" s="12">
        <v>4047743770</v>
      </c>
      <c r="B94" s="12" t="s">
        <v>1522</v>
      </c>
      <c r="C94" s="12" t="s">
        <v>1523</v>
      </c>
      <c r="D94" s="13">
        <v>46387</v>
      </c>
    </row>
    <row r="95" spans="1:4" ht="39" customHeight="1" x14ac:dyDescent="0.4">
      <c r="A95" s="12">
        <v>4047743812</v>
      </c>
      <c r="B95" s="12" t="s">
        <v>1524</v>
      </c>
      <c r="C95" s="12" t="s">
        <v>977</v>
      </c>
      <c r="D95" s="13">
        <v>46387</v>
      </c>
    </row>
    <row r="96" spans="1:4" ht="39" customHeight="1" x14ac:dyDescent="0.4">
      <c r="A96" s="12">
        <v>4047744000</v>
      </c>
      <c r="B96" s="12" t="s">
        <v>1535</v>
      </c>
      <c r="C96" s="12" t="s">
        <v>1536</v>
      </c>
      <c r="D96" s="13">
        <v>46387</v>
      </c>
    </row>
    <row r="97" spans="1:4" ht="39" customHeight="1" x14ac:dyDescent="0.4">
      <c r="A97" s="14">
        <v>4047744182</v>
      </c>
      <c r="B97" s="14" t="s">
        <v>1542</v>
      </c>
      <c r="C97" s="14" t="str">
        <f>"北九州市小倉北区熊本四丁目２番２６－１０６号"</f>
        <v>北九州市小倉北区熊本四丁目２番２６－１０６号</v>
      </c>
      <c r="D97" s="15">
        <v>46387</v>
      </c>
    </row>
    <row r="98" spans="1:4" ht="39" customHeight="1" x14ac:dyDescent="0.4">
      <c r="A98" s="12">
        <v>4047744307</v>
      </c>
      <c r="B98" s="12" t="s">
        <v>1547</v>
      </c>
      <c r="C98" s="12" t="s">
        <v>1548</v>
      </c>
      <c r="D98" s="13">
        <v>46387</v>
      </c>
    </row>
    <row r="99" spans="1:4" ht="39" customHeight="1" x14ac:dyDescent="0.4">
      <c r="A99" s="12">
        <v>4047744448</v>
      </c>
      <c r="B99" s="12" t="s">
        <v>1560</v>
      </c>
      <c r="C99" s="12" t="s">
        <v>1561</v>
      </c>
      <c r="D99" s="13">
        <v>46387</v>
      </c>
    </row>
    <row r="100" spans="1:4" ht="39" customHeight="1" x14ac:dyDescent="0.4">
      <c r="A100" s="12">
        <v>4047744661</v>
      </c>
      <c r="B100" s="12" t="s">
        <v>1565</v>
      </c>
      <c r="C100" s="12" t="s">
        <v>1566</v>
      </c>
      <c r="D100" s="13">
        <v>46387</v>
      </c>
    </row>
    <row r="101" spans="1:4" ht="39" customHeight="1" x14ac:dyDescent="0.4">
      <c r="A101" s="12">
        <v>4047744711</v>
      </c>
      <c r="B101" s="12" t="s">
        <v>831</v>
      </c>
      <c r="C101" s="12" t="s">
        <v>1569</v>
      </c>
      <c r="D101" s="13">
        <v>46387</v>
      </c>
    </row>
    <row r="102" spans="1:4" ht="39" customHeight="1" x14ac:dyDescent="0.4">
      <c r="A102" s="12">
        <v>4047744729</v>
      </c>
      <c r="B102" s="12" t="s">
        <v>2473</v>
      </c>
      <c r="C102" s="12" t="str">
        <f>"北九州市小倉北区井堀3-24-5"</f>
        <v>北九州市小倉北区井堀3-24-5</v>
      </c>
      <c r="D102" s="13">
        <v>48121</v>
      </c>
    </row>
    <row r="103" spans="1:4" ht="39" customHeight="1" x14ac:dyDescent="0.4">
      <c r="A103" s="12">
        <v>4047744786</v>
      </c>
      <c r="B103" s="12" t="s">
        <v>1570</v>
      </c>
      <c r="C103" s="12" t="s">
        <v>1571</v>
      </c>
      <c r="D103" s="13">
        <v>46387</v>
      </c>
    </row>
    <row r="104" spans="1:4" ht="39" customHeight="1" x14ac:dyDescent="0.4">
      <c r="A104" s="12">
        <v>4047744828</v>
      </c>
      <c r="B104" s="12" t="s">
        <v>1576</v>
      </c>
      <c r="C104" s="12" t="s">
        <v>1577</v>
      </c>
      <c r="D104" s="13">
        <v>46387</v>
      </c>
    </row>
    <row r="105" spans="1:4" ht="39" customHeight="1" x14ac:dyDescent="0.4">
      <c r="A105" s="14">
        <v>4047744869</v>
      </c>
      <c r="B105" s="14" t="s">
        <v>1581</v>
      </c>
      <c r="C105" s="14" t="s">
        <v>1582</v>
      </c>
      <c r="D105" s="15">
        <v>46387</v>
      </c>
    </row>
    <row r="106" spans="1:4" ht="39" customHeight="1" x14ac:dyDescent="0.4">
      <c r="A106" s="14">
        <v>4047744885</v>
      </c>
      <c r="B106" s="14" t="s">
        <v>854</v>
      </c>
      <c r="C106" s="14" t="s">
        <v>1583</v>
      </c>
      <c r="D106" s="15">
        <v>46387</v>
      </c>
    </row>
    <row r="107" spans="1:4" ht="39" customHeight="1" x14ac:dyDescent="0.4">
      <c r="A107" s="14">
        <v>4047744893</v>
      </c>
      <c r="B107" s="14" t="s">
        <v>1584</v>
      </c>
      <c r="C107" s="14" t="str">
        <f>"北九州市小倉北区香春口一丁目１３番１－２０２号"</f>
        <v>北九州市小倉北区香春口一丁目１３番１－２０２号</v>
      </c>
      <c r="D107" s="15">
        <v>46387</v>
      </c>
    </row>
    <row r="108" spans="1:4" ht="39" customHeight="1" x14ac:dyDescent="0.4">
      <c r="A108" s="14">
        <v>4047744919</v>
      </c>
      <c r="B108" s="14" t="s">
        <v>1585</v>
      </c>
      <c r="C108" s="14" t="s">
        <v>673</v>
      </c>
      <c r="D108" s="15">
        <v>46387</v>
      </c>
    </row>
    <row r="109" spans="1:4" ht="39" customHeight="1" x14ac:dyDescent="0.4">
      <c r="A109" s="12">
        <v>4047744950</v>
      </c>
      <c r="B109" s="12" t="s">
        <v>1589</v>
      </c>
      <c r="C109" s="12" t="s">
        <v>1590</v>
      </c>
      <c r="D109" s="13">
        <v>46387</v>
      </c>
    </row>
    <row r="110" spans="1:4" ht="39" customHeight="1" x14ac:dyDescent="0.4">
      <c r="A110" s="14">
        <v>4047744984</v>
      </c>
      <c r="B110" s="14" t="s">
        <v>1595</v>
      </c>
      <c r="C110" s="14" t="s">
        <v>1596</v>
      </c>
      <c r="D110" s="15">
        <v>46387</v>
      </c>
    </row>
    <row r="111" spans="1:4" ht="39" customHeight="1" x14ac:dyDescent="0.4">
      <c r="A111" s="14">
        <v>4047745007</v>
      </c>
      <c r="B111" s="14" t="s">
        <v>1597</v>
      </c>
      <c r="C111" s="14" t="s">
        <v>812</v>
      </c>
      <c r="D111" s="15">
        <v>46387</v>
      </c>
    </row>
    <row r="112" spans="1:4" ht="39" customHeight="1" x14ac:dyDescent="0.4">
      <c r="A112" s="14">
        <v>4047745015</v>
      </c>
      <c r="B112" s="14" t="s">
        <v>1598</v>
      </c>
      <c r="C112" s="14" t="s">
        <v>1599</v>
      </c>
      <c r="D112" s="15">
        <v>46387</v>
      </c>
    </row>
    <row r="113" spans="1:4" ht="39" customHeight="1" x14ac:dyDescent="0.4">
      <c r="A113" s="14">
        <v>4047745049</v>
      </c>
      <c r="B113" s="14" t="s">
        <v>1600</v>
      </c>
      <c r="C113" s="14" t="s">
        <v>1601</v>
      </c>
      <c r="D113" s="15">
        <v>46387</v>
      </c>
    </row>
    <row r="114" spans="1:4" ht="39" customHeight="1" x14ac:dyDescent="0.4">
      <c r="A114" s="12">
        <v>4047745130</v>
      </c>
      <c r="B114" s="12" t="s">
        <v>1605</v>
      </c>
      <c r="C114" s="12" t="s">
        <v>1606</v>
      </c>
      <c r="D114" s="13">
        <v>46387</v>
      </c>
    </row>
    <row r="115" spans="1:4" ht="39" customHeight="1" x14ac:dyDescent="0.4">
      <c r="A115" s="12">
        <v>4047745163</v>
      </c>
      <c r="B115" s="12" t="s">
        <v>842</v>
      </c>
      <c r="C115" s="12" t="s">
        <v>1207</v>
      </c>
      <c r="D115" s="13">
        <v>46387</v>
      </c>
    </row>
    <row r="116" spans="1:4" ht="39" customHeight="1" x14ac:dyDescent="0.4">
      <c r="A116" s="12">
        <v>4047745171</v>
      </c>
      <c r="B116" s="12" t="s">
        <v>1608</v>
      </c>
      <c r="C116" s="12" t="s">
        <v>1609</v>
      </c>
      <c r="D116" s="13">
        <v>46387</v>
      </c>
    </row>
    <row r="117" spans="1:4" ht="39" customHeight="1" x14ac:dyDescent="0.4">
      <c r="A117" s="12">
        <v>4047745221</v>
      </c>
      <c r="B117" s="12" t="s">
        <v>1610</v>
      </c>
      <c r="C117" s="12" t="s">
        <v>1611</v>
      </c>
      <c r="D117" s="13">
        <v>46387</v>
      </c>
    </row>
    <row r="118" spans="1:4" ht="39" customHeight="1" x14ac:dyDescent="0.4">
      <c r="A118" s="12">
        <v>4047745296</v>
      </c>
      <c r="B118" s="12" t="s">
        <v>1616</v>
      </c>
      <c r="C118" s="12" t="s">
        <v>1617</v>
      </c>
      <c r="D118" s="13">
        <v>46387</v>
      </c>
    </row>
    <row r="119" spans="1:4" ht="39" customHeight="1" x14ac:dyDescent="0.4">
      <c r="A119" s="12">
        <v>4047745304</v>
      </c>
      <c r="B119" s="12" t="s">
        <v>1618</v>
      </c>
      <c r="C119" s="12" t="s">
        <v>1619</v>
      </c>
      <c r="D119" s="13">
        <v>46387</v>
      </c>
    </row>
    <row r="120" spans="1:4" ht="39" customHeight="1" x14ac:dyDescent="0.4">
      <c r="A120" s="14">
        <v>4047745320</v>
      </c>
      <c r="B120" s="14" t="s">
        <v>1622</v>
      </c>
      <c r="C120" s="14" t="s">
        <v>1623</v>
      </c>
      <c r="D120" s="15">
        <v>46387</v>
      </c>
    </row>
    <row r="121" spans="1:4" ht="39" customHeight="1" x14ac:dyDescent="0.4">
      <c r="A121" s="12">
        <v>4047745387</v>
      </c>
      <c r="B121" s="12" t="s">
        <v>1626</v>
      </c>
      <c r="C121" s="12" t="s">
        <v>1627</v>
      </c>
      <c r="D121" s="13">
        <v>46387</v>
      </c>
    </row>
    <row r="122" spans="1:4" ht="39" customHeight="1" x14ac:dyDescent="0.4">
      <c r="A122" s="12">
        <v>4047745395</v>
      </c>
      <c r="B122" s="12" t="s">
        <v>1628</v>
      </c>
      <c r="C122" s="12" t="s">
        <v>1629</v>
      </c>
      <c r="D122" s="13">
        <v>46387</v>
      </c>
    </row>
    <row r="123" spans="1:4" ht="39" customHeight="1" x14ac:dyDescent="0.4">
      <c r="A123" s="12">
        <v>4047745544</v>
      </c>
      <c r="B123" s="12" t="s">
        <v>1637</v>
      </c>
      <c r="C123" s="12" t="s">
        <v>1638</v>
      </c>
      <c r="D123" s="13">
        <v>46387</v>
      </c>
    </row>
    <row r="124" spans="1:4" ht="39" customHeight="1" x14ac:dyDescent="0.4">
      <c r="A124" s="12">
        <v>4047745569</v>
      </c>
      <c r="B124" s="12" t="s">
        <v>1639</v>
      </c>
      <c r="C124" s="12" t="s">
        <v>1640</v>
      </c>
      <c r="D124" s="13">
        <v>46387</v>
      </c>
    </row>
    <row r="125" spans="1:4" ht="39" customHeight="1" x14ac:dyDescent="0.4">
      <c r="A125" s="12">
        <v>4047745577</v>
      </c>
      <c r="B125" s="12" t="s">
        <v>1641</v>
      </c>
      <c r="C125" s="12" t="s">
        <v>1642</v>
      </c>
      <c r="D125" s="13">
        <v>46387</v>
      </c>
    </row>
    <row r="126" spans="1:4" ht="39" customHeight="1" x14ac:dyDescent="0.4">
      <c r="A126" s="12">
        <v>4047745601</v>
      </c>
      <c r="B126" s="12" t="s">
        <v>1643</v>
      </c>
      <c r="C126" s="12" t="s">
        <v>1644</v>
      </c>
      <c r="D126" s="13">
        <v>46387</v>
      </c>
    </row>
    <row r="127" spans="1:4" ht="39" customHeight="1" x14ac:dyDescent="0.4">
      <c r="A127" s="12">
        <v>4047745726</v>
      </c>
      <c r="B127" s="12" t="s">
        <v>1652</v>
      </c>
      <c r="C127" s="12" t="s">
        <v>1653</v>
      </c>
      <c r="D127" s="13">
        <v>46387</v>
      </c>
    </row>
    <row r="128" spans="1:4" ht="39" customHeight="1" x14ac:dyDescent="0.4">
      <c r="A128" s="12">
        <v>4047745742</v>
      </c>
      <c r="B128" s="12" t="s">
        <v>1655</v>
      </c>
      <c r="C128" s="12" t="s">
        <v>1656</v>
      </c>
      <c r="D128" s="13">
        <v>46387</v>
      </c>
    </row>
    <row r="129" spans="1:4" ht="39" customHeight="1" x14ac:dyDescent="0.4">
      <c r="A129" s="12">
        <v>4047745759</v>
      </c>
      <c r="B129" s="12" t="s">
        <v>1657</v>
      </c>
      <c r="C129" s="12" t="s">
        <v>1658</v>
      </c>
      <c r="D129" s="13">
        <v>46387</v>
      </c>
    </row>
    <row r="130" spans="1:4" ht="39" customHeight="1" x14ac:dyDescent="0.4">
      <c r="A130" s="12">
        <v>4047745809</v>
      </c>
      <c r="B130" s="12" t="s">
        <v>1661</v>
      </c>
      <c r="C130" s="12" t="s">
        <v>1662</v>
      </c>
      <c r="D130" s="13">
        <v>46387</v>
      </c>
    </row>
    <row r="131" spans="1:4" ht="39" customHeight="1" x14ac:dyDescent="0.4">
      <c r="A131" s="12">
        <v>4047745825</v>
      </c>
      <c r="B131" s="12" t="s">
        <v>1663</v>
      </c>
      <c r="C131" s="12" t="s">
        <v>1664</v>
      </c>
      <c r="D131" s="13">
        <v>46387</v>
      </c>
    </row>
    <row r="132" spans="1:4" ht="39" customHeight="1" x14ac:dyDescent="0.4">
      <c r="A132" s="12">
        <v>4047745833</v>
      </c>
      <c r="B132" s="12" t="s">
        <v>1665</v>
      </c>
      <c r="C132" s="12" t="s">
        <v>1666</v>
      </c>
      <c r="D132" s="13">
        <v>46387</v>
      </c>
    </row>
    <row r="133" spans="1:4" ht="39" customHeight="1" x14ac:dyDescent="0.4">
      <c r="A133" s="12">
        <v>4047745874</v>
      </c>
      <c r="B133" s="12" t="s">
        <v>1669</v>
      </c>
      <c r="C133" s="12" t="s">
        <v>1670</v>
      </c>
      <c r="D133" s="13">
        <v>46387</v>
      </c>
    </row>
    <row r="134" spans="1:4" ht="39" customHeight="1" x14ac:dyDescent="0.4">
      <c r="A134" s="12">
        <v>4047745890</v>
      </c>
      <c r="B134" s="12" t="s">
        <v>1673</v>
      </c>
      <c r="C134" s="12" t="s">
        <v>1674</v>
      </c>
      <c r="D134" s="13">
        <v>46387</v>
      </c>
    </row>
    <row r="135" spans="1:4" ht="39" customHeight="1" x14ac:dyDescent="0.4">
      <c r="A135" s="12">
        <v>4047745924</v>
      </c>
      <c r="B135" s="12" t="s">
        <v>1675</v>
      </c>
      <c r="C135" s="12" t="s">
        <v>1676</v>
      </c>
      <c r="D135" s="13">
        <v>46387</v>
      </c>
    </row>
    <row r="136" spans="1:4" ht="39" customHeight="1" x14ac:dyDescent="0.4">
      <c r="A136" s="12">
        <v>4047745981</v>
      </c>
      <c r="B136" s="12" t="s">
        <v>1680</v>
      </c>
      <c r="C136" s="12" t="s">
        <v>1681</v>
      </c>
      <c r="D136" s="13">
        <v>46387</v>
      </c>
    </row>
    <row r="137" spans="1:4" ht="39" customHeight="1" x14ac:dyDescent="0.4">
      <c r="A137" s="12">
        <v>4047746005</v>
      </c>
      <c r="B137" s="12" t="s">
        <v>1684</v>
      </c>
      <c r="C137" s="12" t="s">
        <v>1685</v>
      </c>
      <c r="D137" s="13">
        <v>46387</v>
      </c>
    </row>
    <row r="138" spans="1:4" ht="39" customHeight="1" x14ac:dyDescent="0.4">
      <c r="A138" s="12">
        <v>4047746021</v>
      </c>
      <c r="B138" s="12" t="s">
        <v>1686</v>
      </c>
      <c r="C138" s="12" t="s">
        <v>1687</v>
      </c>
      <c r="D138" s="13">
        <v>46387</v>
      </c>
    </row>
    <row r="139" spans="1:4" ht="39" customHeight="1" x14ac:dyDescent="0.4">
      <c r="A139" s="12">
        <v>4047746039</v>
      </c>
      <c r="B139" s="12" t="s">
        <v>1688</v>
      </c>
      <c r="C139" s="12" t="s">
        <v>1689</v>
      </c>
      <c r="D139" s="13">
        <v>46387</v>
      </c>
    </row>
    <row r="140" spans="1:4" ht="39" customHeight="1" x14ac:dyDescent="0.4">
      <c r="A140" s="12">
        <v>4047746062</v>
      </c>
      <c r="B140" s="12" t="s">
        <v>1690</v>
      </c>
      <c r="C140" s="12" t="s">
        <v>696</v>
      </c>
      <c r="D140" s="13">
        <v>46387</v>
      </c>
    </row>
    <row r="141" spans="1:4" ht="39" customHeight="1" x14ac:dyDescent="0.4">
      <c r="A141" s="12">
        <v>4047746112</v>
      </c>
      <c r="B141" s="12" t="s">
        <v>1693</v>
      </c>
      <c r="C141" s="12" t="s">
        <v>1694</v>
      </c>
      <c r="D141" s="13">
        <v>46387</v>
      </c>
    </row>
    <row r="142" spans="1:4" ht="39" customHeight="1" x14ac:dyDescent="0.4">
      <c r="A142" s="12">
        <v>4047746179</v>
      </c>
      <c r="B142" s="12" t="s">
        <v>1699</v>
      </c>
      <c r="C142" s="12" t="s">
        <v>1700</v>
      </c>
      <c r="D142" s="13">
        <v>46387</v>
      </c>
    </row>
    <row r="143" spans="1:4" ht="39" customHeight="1" x14ac:dyDescent="0.4">
      <c r="A143" s="12">
        <v>4047746187</v>
      </c>
      <c r="B143" s="12" t="s">
        <v>1701</v>
      </c>
      <c r="C143" s="12" t="s">
        <v>1702</v>
      </c>
      <c r="D143" s="13">
        <v>46387</v>
      </c>
    </row>
    <row r="144" spans="1:4" ht="39" customHeight="1" x14ac:dyDescent="0.4">
      <c r="A144" s="14">
        <v>4047746278</v>
      </c>
      <c r="B144" s="14" t="s">
        <v>1711</v>
      </c>
      <c r="C144" s="14" t="s">
        <v>1712</v>
      </c>
      <c r="D144" s="15">
        <v>46387</v>
      </c>
    </row>
    <row r="145" spans="1:4" ht="39" customHeight="1" x14ac:dyDescent="0.4">
      <c r="A145" s="14">
        <v>4047746294</v>
      </c>
      <c r="B145" s="14" t="s">
        <v>1713</v>
      </c>
      <c r="C145" s="14" t="s">
        <v>1714</v>
      </c>
      <c r="D145" s="15">
        <v>46387</v>
      </c>
    </row>
    <row r="146" spans="1:4" ht="39" customHeight="1" x14ac:dyDescent="0.4">
      <c r="A146" s="14">
        <v>4047746302</v>
      </c>
      <c r="B146" s="14" t="s">
        <v>1715</v>
      </c>
      <c r="C146" s="14" t="s">
        <v>720</v>
      </c>
      <c r="D146" s="15">
        <v>46387</v>
      </c>
    </row>
    <row r="147" spans="1:4" ht="39" customHeight="1" x14ac:dyDescent="0.4">
      <c r="A147" s="14">
        <v>4047746310</v>
      </c>
      <c r="B147" s="14" t="s">
        <v>1716</v>
      </c>
      <c r="C147" s="14" t="s">
        <v>1717</v>
      </c>
      <c r="D147" s="15">
        <v>46387</v>
      </c>
    </row>
    <row r="148" spans="1:4" ht="39" customHeight="1" x14ac:dyDescent="0.4">
      <c r="A148" s="12">
        <v>4047746385</v>
      </c>
      <c r="B148" s="12" t="s">
        <v>1722</v>
      </c>
      <c r="C148" s="12" t="s">
        <v>1723</v>
      </c>
      <c r="D148" s="13">
        <v>46387</v>
      </c>
    </row>
    <row r="149" spans="1:4" ht="39" customHeight="1" x14ac:dyDescent="0.4">
      <c r="A149" s="14">
        <v>4047746427</v>
      </c>
      <c r="B149" s="14" t="s">
        <v>1724</v>
      </c>
      <c r="C149" s="14" t="s">
        <v>1725</v>
      </c>
      <c r="D149" s="15">
        <v>46387</v>
      </c>
    </row>
    <row r="150" spans="1:4" ht="39" customHeight="1" x14ac:dyDescent="0.4">
      <c r="A150" s="14">
        <v>4047746435</v>
      </c>
      <c r="B150" s="14" t="s">
        <v>1726</v>
      </c>
      <c r="C150" s="14" t="s">
        <v>1727</v>
      </c>
      <c r="D150" s="15">
        <v>46387</v>
      </c>
    </row>
    <row r="151" spans="1:4" ht="39" customHeight="1" x14ac:dyDescent="0.4">
      <c r="A151" s="14">
        <v>4047746443</v>
      </c>
      <c r="B151" s="14" t="s">
        <v>1728</v>
      </c>
      <c r="C151" s="14" t="s">
        <v>1729</v>
      </c>
      <c r="D151" s="15">
        <v>46387</v>
      </c>
    </row>
    <row r="152" spans="1:4" ht="39" customHeight="1" x14ac:dyDescent="0.4">
      <c r="A152" s="14">
        <v>4047746468</v>
      </c>
      <c r="B152" s="14" t="s">
        <v>1730</v>
      </c>
      <c r="C152" s="14" t="s">
        <v>1731</v>
      </c>
      <c r="D152" s="15">
        <v>46387</v>
      </c>
    </row>
    <row r="153" spans="1:4" ht="39" customHeight="1" x14ac:dyDescent="0.4">
      <c r="A153" s="14">
        <v>4047746476</v>
      </c>
      <c r="B153" s="14" t="s">
        <v>1732</v>
      </c>
      <c r="C153" s="14" t="s">
        <v>1733</v>
      </c>
      <c r="D153" s="15">
        <v>46387</v>
      </c>
    </row>
    <row r="154" spans="1:4" ht="39" customHeight="1" x14ac:dyDescent="0.4">
      <c r="A154" s="14">
        <v>4047746484</v>
      </c>
      <c r="B154" s="14" t="s">
        <v>1734</v>
      </c>
      <c r="C154" s="14" t="s">
        <v>1735</v>
      </c>
      <c r="D154" s="15">
        <v>46387</v>
      </c>
    </row>
    <row r="155" spans="1:4" ht="39" customHeight="1" x14ac:dyDescent="0.4">
      <c r="A155" s="12">
        <v>4047746534</v>
      </c>
      <c r="B155" s="12" t="s">
        <v>2666</v>
      </c>
      <c r="C155" s="12" t="s">
        <v>2667</v>
      </c>
      <c r="D155" s="13">
        <v>48182</v>
      </c>
    </row>
    <row r="156" spans="1:4" ht="39" customHeight="1" x14ac:dyDescent="0.4">
      <c r="A156" s="12">
        <v>4047746542</v>
      </c>
      <c r="B156" s="12" t="s">
        <v>1739</v>
      </c>
      <c r="C156" s="12" t="s">
        <v>1740</v>
      </c>
      <c r="D156" s="13">
        <v>46387</v>
      </c>
    </row>
    <row r="157" spans="1:4" ht="39" customHeight="1" x14ac:dyDescent="0.4">
      <c r="A157" s="12">
        <v>4047746583</v>
      </c>
      <c r="B157" s="12" t="s">
        <v>1745</v>
      </c>
      <c r="C157" s="12" t="s">
        <v>1746</v>
      </c>
      <c r="D157" s="13">
        <v>46387</v>
      </c>
    </row>
    <row r="158" spans="1:4" ht="39" customHeight="1" x14ac:dyDescent="0.4">
      <c r="A158" s="12">
        <v>4047746591</v>
      </c>
      <c r="B158" s="12" t="s">
        <v>2478</v>
      </c>
      <c r="C158" s="12" t="s">
        <v>2479</v>
      </c>
      <c r="D158" s="13">
        <v>48121</v>
      </c>
    </row>
    <row r="159" spans="1:4" ht="39" customHeight="1" x14ac:dyDescent="0.4">
      <c r="A159" s="14">
        <v>4047746658</v>
      </c>
      <c r="B159" s="14" t="s">
        <v>1748</v>
      </c>
      <c r="C159" s="14" t="s">
        <v>1749</v>
      </c>
      <c r="D159" s="15">
        <v>47452</v>
      </c>
    </row>
    <row r="160" spans="1:4" ht="39" customHeight="1" x14ac:dyDescent="0.4">
      <c r="A160" s="14">
        <v>4047746666</v>
      </c>
      <c r="B160" s="14" t="s">
        <v>1750</v>
      </c>
      <c r="C160" s="14" t="s">
        <v>1751</v>
      </c>
      <c r="D160" s="15">
        <v>46471</v>
      </c>
    </row>
    <row r="161" spans="1:4" ht="39" customHeight="1" x14ac:dyDescent="0.4">
      <c r="A161" s="14">
        <v>4047746732</v>
      </c>
      <c r="B161" s="14" t="s">
        <v>1755</v>
      </c>
      <c r="C161" s="14" t="s">
        <v>1756</v>
      </c>
      <c r="D161" s="15">
        <v>47057</v>
      </c>
    </row>
    <row r="162" spans="1:4" ht="39" customHeight="1" x14ac:dyDescent="0.4">
      <c r="A162" s="14">
        <v>4047746740</v>
      </c>
      <c r="B162" s="14" t="s">
        <v>1757</v>
      </c>
      <c r="C162" s="14" t="s">
        <v>1758</v>
      </c>
      <c r="D162" s="15">
        <v>46812</v>
      </c>
    </row>
    <row r="163" spans="1:4" ht="39" customHeight="1" x14ac:dyDescent="0.4">
      <c r="A163" s="14">
        <v>4047746773</v>
      </c>
      <c r="B163" s="14" t="s">
        <v>1761</v>
      </c>
      <c r="C163" s="14" t="s">
        <v>1762</v>
      </c>
      <c r="D163" s="15">
        <v>47208</v>
      </c>
    </row>
    <row r="164" spans="1:4" ht="39" customHeight="1" x14ac:dyDescent="0.4">
      <c r="A164" s="14">
        <v>4047746781</v>
      </c>
      <c r="B164" s="14" t="s">
        <v>1763</v>
      </c>
      <c r="C164" s="14" t="s">
        <v>1764</v>
      </c>
      <c r="D164" s="15">
        <v>47087</v>
      </c>
    </row>
    <row r="165" spans="1:4" ht="39" customHeight="1" x14ac:dyDescent="0.4">
      <c r="A165" s="14">
        <v>4047746799</v>
      </c>
      <c r="B165" s="14" t="s">
        <v>1765</v>
      </c>
      <c r="C165" s="14" t="s">
        <v>742</v>
      </c>
      <c r="D165" s="15">
        <v>47177</v>
      </c>
    </row>
    <row r="166" spans="1:4" ht="39" customHeight="1" x14ac:dyDescent="0.4">
      <c r="A166" s="14">
        <v>4047746807</v>
      </c>
      <c r="B166" s="14" t="s">
        <v>1766</v>
      </c>
      <c r="C166" s="14" t="s">
        <v>1767</v>
      </c>
      <c r="D166" s="15">
        <v>47026</v>
      </c>
    </row>
    <row r="167" spans="1:4" ht="39" customHeight="1" x14ac:dyDescent="0.4">
      <c r="A167" s="14">
        <v>4047746815</v>
      </c>
      <c r="B167" s="14" t="s">
        <v>1768</v>
      </c>
      <c r="C167" s="14" t="s">
        <v>1769</v>
      </c>
      <c r="D167" s="15">
        <v>47026</v>
      </c>
    </row>
    <row r="168" spans="1:4" ht="39" customHeight="1" x14ac:dyDescent="0.4">
      <c r="A168" s="12">
        <v>4047746831</v>
      </c>
      <c r="B168" s="12" t="s">
        <v>2515</v>
      </c>
      <c r="C168" s="12" t="s">
        <v>2516</v>
      </c>
      <c r="D168" s="13">
        <v>48121</v>
      </c>
    </row>
    <row r="169" spans="1:4" ht="39" customHeight="1" x14ac:dyDescent="0.4">
      <c r="A169" s="12">
        <v>4047746955</v>
      </c>
      <c r="B169" s="12" t="s">
        <v>2138</v>
      </c>
      <c r="C169" s="12" t="s">
        <v>2139</v>
      </c>
      <c r="D169" s="13">
        <v>47817</v>
      </c>
    </row>
    <row r="170" spans="1:4" ht="39" customHeight="1" x14ac:dyDescent="0.4">
      <c r="A170" s="12">
        <v>4047746971</v>
      </c>
      <c r="B170" s="12" t="s">
        <v>857</v>
      </c>
      <c r="C170" s="12" t="str">
        <f>"北九州市小倉北区白銀1-6-9"</f>
        <v>北九州市小倉北区白銀1-6-9</v>
      </c>
      <c r="D170" s="13">
        <v>47542</v>
      </c>
    </row>
    <row r="171" spans="1:4" ht="39" customHeight="1" x14ac:dyDescent="0.4">
      <c r="A171" s="12">
        <v>4047746997</v>
      </c>
      <c r="B171" s="12" t="s">
        <v>2517</v>
      </c>
      <c r="C171" s="12" t="s">
        <v>2518</v>
      </c>
      <c r="D171" s="13">
        <v>48182</v>
      </c>
    </row>
    <row r="172" spans="1:4" ht="39" customHeight="1" x14ac:dyDescent="0.4">
      <c r="A172" s="14">
        <v>4047747060</v>
      </c>
      <c r="B172" s="14" t="s">
        <v>2668</v>
      </c>
      <c r="C172" s="14" t="s">
        <v>2669</v>
      </c>
      <c r="D172" s="15">
        <v>48213</v>
      </c>
    </row>
    <row r="173" spans="1:4" ht="39" customHeight="1" x14ac:dyDescent="0.4">
      <c r="A173" s="14">
        <v>4047747078</v>
      </c>
      <c r="B173" s="14" t="s">
        <v>2477</v>
      </c>
      <c r="C173" s="14" t="str">
        <f>"北九州市小倉北区浅野2丁目6-21コンフォートホテル小倉１F"</f>
        <v>北九州市小倉北区浅野2丁目6-21コンフォートホテル小倉１F</v>
      </c>
      <c r="D173" s="15">
        <v>48091</v>
      </c>
    </row>
    <row r="174" spans="1:4" ht="39" customHeight="1" x14ac:dyDescent="0.4">
      <c r="A174" s="14">
        <v>4047747086</v>
      </c>
      <c r="B174" s="14" t="s">
        <v>1776</v>
      </c>
      <c r="C174" s="14" t="str">
        <f>"北九州市小倉北区田町７－６"</f>
        <v>北九州市小倉北区田町７－６</v>
      </c>
      <c r="D174" s="15">
        <v>47603</v>
      </c>
    </row>
    <row r="175" spans="1:4" ht="39" customHeight="1" x14ac:dyDescent="0.4">
      <c r="A175" s="14">
        <v>4047747102</v>
      </c>
      <c r="B175" s="14" t="s">
        <v>2670</v>
      </c>
      <c r="C175" s="14" t="s">
        <v>2671</v>
      </c>
      <c r="D175" s="15">
        <v>48182</v>
      </c>
    </row>
    <row r="176" spans="1:4" ht="39" customHeight="1" x14ac:dyDescent="0.4">
      <c r="A176" s="14">
        <v>4047747110</v>
      </c>
      <c r="B176" s="14" t="s">
        <v>1777</v>
      </c>
      <c r="C176" s="14" t="s">
        <v>1778</v>
      </c>
      <c r="D176" s="15">
        <v>48152</v>
      </c>
    </row>
    <row r="177" spans="1:4" ht="39" customHeight="1" x14ac:dyDescent="0.4">
      <c r="A177" s="14">
        <v>4047747128</v>
      </c>
      <c r="B177" s="14" t="s">
        <v>1509</v>
      </c>
      <c r="C177" s="14" t="s">
        <v>454</v>
      </c>
      <c r="D177" s="15">
        <v>48152</v>
      </c>
    </row>
    <row r="178" spans="1:4" ht="39" customHeight="1" x14ac:dyDescent="0.4">
      <c r="A178" s="14">
        <v>4047747136</v>
      </c>
      <c r="B178" s="14" t="s">
        <v>2672</v>
      </c>
      <c r="C178" s="14" t="s">
        <v>2673</v>
      </c>
      <c r="D178" s="15">
        <v>48213</v>
      </c>
    </row>
    <row r="179" spans="1:4" ht="39" customHeight="1" x14ac:dyDescent="0.4">
      <c r="A179" s="14">
        <v>4047747144</v>
      </c>
      <c r="B179" s="14" t="s">
        <v>2674</v>
      </c>
      <c r="C179" s="14" t="s">
        <v>725</v>
      </c>
      <c r="D179" s="15">
        <v>48213</v>
      </c>
    </row>
    <row r="180" spans="1:4" ht="39" customHeight="1" x14ac:dyDescent="0.4">
      <c r="A180" s="14">
        <v>4047747268</v>
      </c>
      <c r="B180" s="14" t="s">
        <v>1787</v>
      </c>
      <c r="C180" s="14" t="str">
        <f>"北九州市小倉北区片野一丁目１番５６号－１０１"</f>
        <v>北九州市小倉北区片野一丁目１番５６号－１０１</v>
      </c>
      <c r="D180" s="15">
        <v>46326</v>
      </c>
    </row>
    <row r="181" spans="1:4" ht="39" customHeight="1" x14ac:dyDescent="0.4">
      <c r="A181" s="14">
        <v>4047747300</v>
      </c>
      <c r="B181" s="14" t="s">
        <v>1792</v>
      </c>
      <c r="C181" s="14" t="s">
        <v>1793</v>
      </c>
      <c r="D181" s="15">
        <v>46568</v>
      </c>
    </row>
    <row r="182" spans="1:4" ht="39" customHeight="1" x14ac:dyDescent="0.4">
      <c r="A182" s="12">
        <v>4047747326</v>
      </c>
      <c r="B182" s="12" t="s">
        <v>1456</v>
      </c>
      <c r="C182" s="12" t="s">
        <v>1457</v>
      </c>
      <c r="D182" s="13">
        <v>46599</v>
      </c>
    </row>
    <row r="183" spans="1:4" ht="39" customHeight="1" x14ac:dyDescent="0.4">
      <c r="A183" s="12">
        <v>4047747334</v>
      </c>
      <c r="B183" s="12" t="s">
        <v>1795</v>
      </c>
      <c r="C183" s="12" t="s">
        <v>1796</v>
      </c>
      <c r="D183" s="13">
        <v>46691</v>
      </c>
    </row>
    <row r="184" spans="1:4" ht="39" customHeight="1" x14ac:dyDescent="0.4">
      <c r="A184" s="12">
        <v>4047747342</v>
      </c>
      <c r="B184" s="12" t="s">
        <v>1797</v>
      </c>
      <c r="C184" s="12" t="s">
        <v>1786</v>
      </c>
      <c r="D184" s="13">
        <v>46783</v>
      </c>
    </row>
    <row r="185" spans="1:4" ht="39" customHeight="1" x14ac:dyDescent="0.4">
      <c r="A185" s="12">
        <v>4047747367</v>
      </c>
      <c r="B185" s="12" t="s">
        <v>1800</v>
      </c>
      <c r="C185" s="12" t="s">
        <v>1801</v>
      </c>
      <c r="D185" s="13">
        <v>46904</v>
      </c>
    </row>
    <row r="186" spans="1:4" ht="39" customHeight="1" x14ac:dyDescent="0.4">
      <c r="A186" s="14">
        <v>4047747383</v>
      </c>
      <c r="B186" s="14" t="s">
        <v>1803</v>
      </c>
      <c r="C186" s="14" t="str">
        <f>"北九州市小倉北区浅野一丁目１－１アミュプラザ小倉西館地下１階"</f>
        <v>北九州市小倉北区浅野一丁目１－１アミュプラザ小倉西館地下１階</v>
      </c>
      <c r="D186" s="15">
        <v>47299</v>
      </c>
    </row>
    <row r="187" spans="1:4" ht="39" customHeight="1" x14ac:dyDescent="0.4">
      <c r="A187" s="14">
        <v>4047747391</v>
      </c>
      <c r="B187" s="14" t="s">
        <v>1804</v>
      </c>
      <c r="C187" s="14" t="s">
        <v>1805</v>
      </c>
      <c r="D187" s="15">
        <v>46965</v>
      </c>
    </row>
    <row r="188" spans="1:4" ht="39" customHeight="1" x14ac:dyDescent="0.4">
      <c r="A188" s="14">
        <v>4047747409</v>
      </c>
      <c r="B188" s="14" t="s">
        <v>1829</v>
      </c>
      <c r="C188" s="14" t="s">
        <v>1830</v>
      </c>
      <c r="D188" s="15">
        <v>46996</v>
      </c>
    </row>
    <row r="189" spans="1:4" ht="39" customHeight="1" x14ac:dyDescent="0.4">
      <c r="A189" s="12">
        <v>4047747458</v>
      </c>
      <c r="B189" s="12" t="s">
        <v>825</v>
      </c>
      <c r="C189" s="12" t="s">
        <v>826</v>
      </c>
      <c r="D189" s="13">
        <v>47299</v>
      </c>
    </row>
    <row r="190" spans="1:4" ht="39" customHeight="1" x14ac:dyDescent="0.4">
      <c r="A190" s="12">
        <v>4047747466</v>
      </c>
      <c r="B190" s="12" t="s">
        <v>1810</v>
      </c>
      <c r="C190" s="12" t="str">
        <f>"北九州市小倉北区日明二丁目９－９"</f>
        <v>北九州市小倉北区日明二丁目９－９</v>
      </c>
      <c r="D190" s="13">
        <v>47422</v>
      </c>
    </row>
    <row r="191" spans="1:4" ht="39" customHeight="1" x14ac:dyDescent="0.4">
      <c r="A191" s="12">
        <v>4047747474</v>
      </c>
      <c r="B191" s="12" t="s">
        <v>1463</v>
      </c>
      <c r="C191" s="12" t="s">
        <v>1464</v>
      </c>
      <c r="D191" s="13">
        <v>47848</v>
      </c>
    </row>
    <row r="192" spans="1:4" ht="39" customHeight="1" x14ac:dyDescent="0.4">
      <c r="A192" s="12">
        <v>4047747482</v>
      </c>
      <c r="B192" s="12" t="s">
        <v>1811</v>
      </c>
      <c r="C192" s="12" t="s">
        <v>1812</v>
      </c>
      <c r="D192" s="13">
        <v>47514</v>
      </c>
    </row>
    <row r="193" spans="1:4" ht="39" customHeight="1" x14ac:dyDescent="0.4">
      <c r="A193" s="12">
        <v>4047747490</v>
      </c>
      <c r="B193" s="12" t="s">
        <v>1813</v>
      </c>
      <c r="C193" s="12" t="s">
        <v>1814</v>
      </c>
      <c r="D193" s="13">
        <v>47603</v>
      </c>
    </row>
    <row r="194" spans="1:4" ht="39" customHeight="1" x14ac:dyDescent="0.4">
      <c r="A194" s="12">
        <v>4047747508</v>
      </c>
      <c r="B194" s="12" t="s">
        <v>1815</v>
      </c>
      <c r="C194" s="12" t="str">
        <f>"北九州市小倉北区上到津四丁目２４－２５"</f>
        <v>北九州市小倉北区上到津四丁目２４－２５</v>
      </c>
      <c r="D194" s="13">
        <v>47603</v>
      </c>
    </row>
    <row r="195" spans="1:4" ht="39" customHeight="1" x14ac:dyDescent="0.4">
      <c r="A195" s="12">
        <v>4047747540</v>
      </c>
      <c r="B195" s="12" t="s">
        <v>1817</v>
      </c>
      <c r="C195" s="12" t="s">
        <v>1818</v>
      </c>
      <c r="D195" s="13">
        <v>47726</v>
      </c>
    </row>
    <row r="196" spans="1:4" ht="39" customHeight="1" x14ac:dyDescent="0.4">
      <c r="A196" s="12">
        <v>4047747557</v>
      </c>
      <c r="B196" s="12" t="s">
        <v>1819</v>
      </c>
      <c r="C196" s="12" t="s">
        <v>1820</v>
      </c>
      <c r="D196" s="13">
        <v>47787</v>
      </c>
    </row>
    <row r="197" spans="1:4" ht="39" customHeight="1" x14ac:dyDescent="0.4">
      <c r="A197" s="12">
        <v>4047747565</v>
      </c>
      <c r="B197" s="12" t="s">
        <v>2142</v>
      </c>
      <c r="C197" s="12" t="s">
        <v>2143</v>
      </c>
      <c r="D197" s="13">
        <v>47848</v>
      </c>
    </row>
    <row r="198" spans="1:4" ht="39" customHeight="1" x14ac:dyDescent="0.4">
      <c r="A198" s="12">
        <v>4047747573</v>
      </c>
      <c r="B198" s="12" t="s">
        <v>2161</v>
      </c>
      <c r="C198" s="12" t="str">
        <f>"北九州市小倉北区三萩野二丁目４－１０"</f>
        <v>北九州市小倉北区三萩野二丁目４－１０</v>
      </c>
      <c r="D198" s="13">
        <v>47968</v>
      </c>
    </row>
    <row r="199" spans="1:4" ht="39" customHeight="1" x14ac:dyDescent="0.4">
      <c r="A199" s="12">
        <v>4047747615</v>
      </c>
      <c r="B199" s="12" t="s">
        <v>2163</v>
      </c>
      <c r="C199" s="12" t="s">
        <v>2162</v>
      </c>
      <c r="D199" s="13">
        <v>47968</v>
      </c>
    </row>
    <row r="200" spans="1:4" ht="39" customHeight="1" x14ac:dyDescent="0.4">
      <c r="A200" s="12">
        <v>4047747672</v>
      </c>
      <c r="B200" s="12" t="s">
        <v>2475</v>
      </c>
      <c r="C200" s="14" t="str">
        <f>"北九州市小倉北区魚町三丁目１－１１クロスロード魚町"</f>
        <v>北九州市小倉北区魚町三丁目１－１１クロスロード魚町</v>
      </c>
      <c r="D200" s="13">
        <v>48091</v>
      </c>
    </row>
    <row r="201" spans="1:4" ht="39" customHeight="1" x14ac:dyDescent="0.4">
      <c r="A201" s="12">
        <v>4047747698</v>
      </c>
      <c r="B201" s="12" t="s">
        <v>2200</v>
      </c>
      <c r="C201" s="14" t="str">
        <f>"北九州市小倉北区真鶴一丁目４－２６"</f>
        <v>北九州市小倉北区真鶴一丁目４－２６</v>
      </c>
      <c r="D201" s="13">
        <v>48060</v>
      </c>
    </row>
    <row r="202" spans="1:4" ht="39" customHeight="1" x14ac:dyDescent="0.4">
      <c r="A202" s="12">
        <v>4047747706</v>
      </c>
      <c r="B202" s="12" t="s">
        <v>2519</v>
      </c>
      <c r="C202" s="14" t="s">
        <v>2520</v>
      </c>
      <c r="D202" s="13">
        <v>48152</v>
      </c>
    </row>
    <row r="203" spans="1:4" ht="39" customHeight="1" x14ac:dyDescent="0.4">
      <c r="A203" s="12">
        <v>4047747722</v>
      </c>
      <c r="B203" s="12" t="s">
        <v>1706</v>
      </c>
      <c r="C203" s="14" t="s">
        <v>2474</v>
      </c>
      <c r="D203" s="13">
        <v>48121</v>
      </c>
    </row>
    <row r="204" spans="1:4" ht="39" customHeight="1" x14ac:dyDescent="0.4">
      <c r="A204" s="12">
        <v>4047747730</v>
      </c>
      <c r="B204" s="12" t="s">
        <v>1705</v>
      </c>
      <c r="C204" s="14" t="s">
        <v>2476</v>
      </c>
      <c r="D204" s="13">
        <v>48121</v>
      </c>
    </row>
    <row r="205" spans="1:4" ht="39" customHeight="1" x14ac:dyDescent="0.4">
      <c r="A205" s="12">
        <v>4047741493</v>
      </c>
      <c r="B205" s="12" t="s">
        <v>1351</v>
      </c>
      <c r="C205" s="12" t="s">
        <v>1281</v>
      </c>
      <c r="D205" s="13">
        <v>46387</v>
      </c>
    </row>
    <row r="206" spans="1:4" ht="39" customHeight="1" x14ac:dyDescent="0.4">
      <c r="A206" s="12">
        <v>4047741543</v>
      </c>
      <c r="B206" s="12" t="s">
        <v>1451</v>
      </c>
      <c r="C206" s="12" t="s">
        <v>1452</v>
      </c>
      <c r="D206" s="13">
        <v>46387</v>
      </c>
    </row>
    <row r="207" spans="1:4" ht="39" customHeight="1" x14ac:dyDescent="0.4">
      <c r="A207" s="12">
        <v>4047742327</v>
      </c>
      <c r="B207" s="12" t="s">
        <v>1471</v>
      </c>
      <c r="C207" s="12" t="s">
        <v>1472</v>
      </c>
      <c r="D207" s="13">
        <v>46387</v>
      </c>
    </row>
    <row r="208" spans="1:4" ht="39" customHeight="1" x14ac:dyDescent="0.4">
      <c r="A208" s="12">
        <v>4047742426</v>
      </c>
      <c r="B208" s="12" t="s">
        <v>1475</v>
      </c>
      <c r="C208" s="12" t="s">
        <v>1476</v>
      </c>
      <c r="D208" s="13">
        <v>46387</v>
      </c>
    </row>
    <row r="209" spans="1:4" ht="39" customHeight="1" x14ac:dyDescent="0.4">
      <c r="A209" s="12">
        <v>4047742533</v>
      </c>
      <c r="B209" s="12" t="s">
        <v>1477</v>
      </c>
      <c r="C209" s="12" t="s">
        <v>1478</v>
      </c>
      <c r="D209" s="13">
        <v>46387</v>
      </c>
    </row>
    <row r="210" spans="1:4" ht="39" customHeight="1" x14ac:dyDescent="0.4">
      <c r="A210" s="12">
        <v>4047742954</v>
      </c>
      <c r="B210" s="12" t="s">
        <v>867</v>
      </c>
      <c r="C210" s="12" t="s">
        <v>1486</v>
      </c>
      <c r="D210" s="13">
        <v>46392</v>
      </c>
    </row>
    <row r="211" spans="1:4" ht="39" customHeight="1" x14ac:dyDescent="0.4">
      <c r="A211" s="12">
        <v>4047743010</v>
      </c>
      <c r="B211" s="12" t="s">
        <v>1489</v>
      </c>
      <c r="C211" s="12" t="s">
        <v>1490</v>
      </c>
      <c r="D211" s="13">
        <v>46387</v>
      </c>
    </row>
    <row r="212" spans="1:4" ht="39" customHeight="1" x14ac:dyDescent="0.4">
      <c r="A212" s="14">
        <v>4047743051</v>
      </c>
      <c r="B212" s="14" t="s">
        <v>1497</v>
      </c>
      <c r="C212" s="14" t="s">
        <v>1008</v>
      </c>
      <c r="D212" s="15">
        <v>46387</v>
      </c>
    </row>
    <row r="213" spans="1:4" ht="39" customHeight="1" x14ac:dyDescent="0.4">
      <c r="A213" s="14">
        <v>4047743085</v>
      </c>
      <c r="B213" s="14" t="s">
        <v>1498</v>
      </c>
      <c r="C213" s="14" t="s">
        <v>1499</v>
      </c>
      <c r="D213" s="15">
        <v>46387</v>
      </c>
    </row>
    <row r="214" spans="1:4" ht="39" customHeight="1" x14ac:dyDescent="0.4">
      <c r="A214" s="14">
        <v>4047743101</v>
      </c>
      <c r="B214" s="14" t="s">
        <v>1500</v>
      </c>
      <c r="C214" s="14" t="s">
        <v>1501</v>
      </c>
      <c r="D214" s="15">
        <v>46387</v>
      </c>
    </row>
    <row r="215" spans="1:4" ht="39" customHeight="1" x14ac:dyDescent="0.4">
      <c r="A215" s="14">
        <v>4047743168</v>
      </c>
      <c r="B215" s="14" t="s">
        <v>1502</v>
      </c>
      <c r="C215" s="14" t="s">
        <v>1503</v>
      </c>
      <c r="D215" s="15">
        <v>46387</v>
      </c>
    </row>
    <row r="216" spans="1:4" ht="39" customHeight="1" x14ac:dyDescent="0.4">
      <c r="A216" s="14">
        <v>4047743408</v>
      </c>
      <c r="B216" s="14" t="s">
        <v>1512</v>
      </c>
      <c r="C216" s="14" t="s">
        <v>1513</v>
      </c>
      <c r="D216" s="15">
        <v>46387</v>
      </c>
    </row>
    <row r="217" spans="1:4" ht="39" customHeight="1" x14ac:dyDescent="0.4">
      <c r="A217" s="14">
        <v>4047743580</v>
      </c>
      <c r="B217" s="14" t="s">
        <v>1514</v>
      </c>
      <c r="C217" s="14" t="s">
        <v>1515</v>
      </c>
      <c r="D217" s="15">
        <v>46387</v>
      </c>
    </row>
    <row r="218" spans="1:4" ht="39" customHeight="1" x14ac:dyDescent="0.4">
      <c r="A218" s="14">
        <v>4047743713</v>
      </c>
      <c r="B218" s="14" t="s">
        <v>1520</v>
      </c>
      <c r="C218" s="14" t="s">
        <v>1521</v>
      </c>
      <c r="D218" s="15">
        <v>46387</v>
      </c>
    </row>
    <row r="219" spans="1:4" ht="39" customHeight="1" x14ac:dyDescent="0.4">
      <c r="A219" s="14">
        <v>4047743820</v>
      </c>
      <c r="B219" s="14" t="s">
        <v>1525</v>
      </c>
      <c r="C219" s="14" t="s">
        <v>1526</v>
      </c>
      <c r="D219" s="15">
        <v>46387</v>
      </c>
    </row>
    <row r="220" spans="1:4" ht="39" customHeight="1" x14ac:dyDescent="0.4">
      <c r="A220" s="14">
        <v>4047743846</v>
      </c>
      <c r="B220" s="14" t="s">
        <v>1527</v>
      </c>
      <c r="C220" s="14" t="s">
        <v>1528</v>
      </c>
      <c r="D220" s="15">
        <v>46568</v>
      </c>
    </row>
    <row r="221" spans="1:4" ht="39" customHeight="1" x14ac:dyDescent="0.4">
      <c r="A221" s="14">
        <v>4047743879</v>
      </c>
      <c r="B221" s="14" t="s">
        <v>1529</v>
      </c>
      <c r="C221" s="14" t="s">
        <v>1530</v>
      </c>
      <c r="D221" s="15">
        <v>46387</v>
      </c>
    </row>
    <row r="222" spans="1:4" ht="39" customHeight="1" x14ac:dyDescent="0.4">
      <c r="A222" s="14">
        <v>4047743895</v>
      </c>
      <c r="B222" s="14" t="s">
        <v>1531</v>
      </c>
      <c r="C222" s="14" t="s">
        <v>1532</v>
      </c>
      <c r="D222" s="15">
        <v>46387</v>
      </c>
    </row>
    <row r="223" spans="1:4" ht="39" customHeight="1" x14ac:dyDescent="0.4">
      <c r="A223" s="14">
        <v>4047743911</v>
      </c>
      <c r="B223" s="14" t="s">
        <v>1533</v>
      </c>
      <c r="C223" s="14" t="s">
        <v>1534</v>
      </c>
      <c r="D223" s="15">
        <v>46387</v>
      </c>
    </row>
    <row r="224" spans="1:4" ht="39" customHeight="1" x14ac:dyDescent="0.4">
      <c r="A224" s="14">
        <v>4047743960</v>
      </c>
      <c r="B224" s="14" t="s">
        <v>862</v>
      </c>
      <c r="C224" s="14" t="s">
        <v>499</v>
      </c>
      <c r="D224" s="15">
        <v>46691</v>
      </c>
    </row>
    <row r="225" spans="1:4" ht="39" customHeight="1" x14ac:dyDescent="0.4">
      <c r="A225" s="14">
        <v>4047744091</v>
      </c>
      <c r="B225" s="14" t="s">
        <v>1537</v>
      </c>
      <c r="C225" s="14" t="s">
        <v>1538</v>
      </c>
      <c r="D225" s="15">
        <v>46387</v>
      </c>
    </row>
    <row r="226" spans="1:4" ht="39" customHeight="1" x14ac:dyDescent="0.4">
      <c r="A226" s="14">
        <v>4047744117</v>
      </c>
      <c r="B226" s="14" t="s">
        <v>1539</v>
      </c>
      <c r="C226" s="14" t="s">
        <v>1540</v>
      </c>
      <c r="D226" s="15">
        <v>46387</v>
      </c>
    </row>
    <row r="227" spans="1:4" ht="39" customHeight="1" x14ac:dyDescent="0.4">
      <c r="A227" s="14">
        <v>4047744273</v>
      </c>
      <c r="B227" s="14" t="s">
        <v>1543</v>
      </c>
      <c r="C227" s="14" t="s">
        <v>1544</v>
      </c>
      <c r="D227" s="15">
        <v>46387</v>
      </c>
    </row>
    <row r="228" spans="1:4" ht="39" customHeight="1" x14ac:dyDescent="0.4">
      <c r="A228" s="14">
        <v>4047744281</v>
      </c>
      <c r="B228" s="14" t="s">
        <v>1545</v>
      </c>
      <c r="C228" s="14" t="s">
        <v>1546</v>
      </c>
      <c r="D228" s="15">
        <v>46387</v>
      </c>
    </row>
    <row r="229" spans="1:4" ht="39" customHeight="1" x14ac:dyDescent="0.4">
      <c r="A229" s="14">
        <v>4047744331</v>
      </c>
      <c r="B229" s="14" t="s">
        <v>1549</v>
      </c>
      <c r="C229" s="14" t="s">
        <v>1550</v>
      </c>
      <c r="D229" s="15">
        <v>46387</v>
      </c>
    </row>
    <row r="230" spans="1:4" ht="39" customHeight="1" x14ac:dyDescent="0.4">
      <c r="A230" s="14">
        <v>4047744349</v>
      </c>
      <c r="B230" s="14" t="s">
        <v>1551</v>
      </c>
      <c r="C230" s="14" t="s">
        <v>1552</v>
      </c>
      <c r="D230" s="15">
        <v>46387</v>
      </c>
    </row>
    <row r="231" spans="1:4" ht="39" customHeight="1" x14ac:dyDescent="0.4">
      <c r="A231" s="14">
        <v>4047744372</v>
      </c>
      <c r="B231" s="14" t="s">
        <v>1553</v>
      </c>
      <c r="C231" s="14" t="s">
        <v>1554</v>
      </c>
      <c r="D231" s="15">
        <v>46387</v>
      </c>
    </row>
    <row r="232" spans="1:4" ht="39" customHeight="1" x14ac:dyDescent="0.4">
      <c r="A232" s="14">
        <v>4047744380</v>
      </c>
      <c r="B232" s="14" t="s">
        <v>1555</v>
      </c>
      <c r="C232" s="14" t="s">
        <v>1556</v>
      </c>
      <c r="D232" s="15">
        <v>46387</v>
      </c>
    </row>
    <row r="233" spans="1:4" ht="39" customHeight="1" x14ac:dyDescent="0.4">
      <c r="A233" s="14">
        <v>4047744398</v>
      </c>
      <c r="B233" s="14" t="s">
        <v>1557</v>
      </c>
      <c r="C233" s="14" t="s">
        <v>1541</v>
      </c>
      <c r="D233" s="15">
        <v>46387</v>
      </c>
    </row>
    <row r="234" spans="1:4" ht="39" customHeight="1" x14ac:dyDescent="0.4">
      <c r="A234" s="14">
        <v>4047744414</v>
      </c>
      <c r="B234" s="14" t="s">
        <v>1558</v>
      </c>
      <c r="C234" s="14" t="s">
        <v>1559</v>
      </c>
      <c r="D234" s="15">
        <v>46387</v>
      </c>
    </row>
    <row r="235" spans="1:4" ht="39" customHeight="1" x14ac:dyDescent="0.4">
      <c r="A235" s="12">
        <v>4047744539</v>
      </c>
      <c r="B235" s="12" t="s">
        <v>1562</v>
      </c>
      <c r="C235" s="12" t="s">
        <v>1563</v>
      </c>
      <c r="D235" s="13">
        <v>46387</v>
      </c>
    </row>
    <row r="236" spans="1:4" ht="39" customHeight="1" x14ac:dyDescent="0.4">
      <c r="A236" s="12">
        <v>4047744703</v>
      </c>
      <c r="B236" s="12" t="s">
        <v>1567</v>
      </c>
      <c r="C236" s="12" t="s">
        <v>1568</v>
      </c>
      <c r="D236" s="13">
        <v>46387</v>
      </c>
    </row>
    <row r="237" spans="1:4" ht="39" customHeight="1" x14ac:dyDescent="0.4">
      <c r="A237" s="12">
        <v>4047744802</v>
      </c>
      <c r="B237" s="12" t="s">
        <v>1572</v>
      </c>
      <c r="C237" s="12" t="s">
        <v>1573</v>
      </c>
      <c r="D237" s="13">
        <v>46387</v>
      </c>
    </row>
    <row r="238" spans="1:4" ht="39" customHeight="1" x14ac:dyDescent="0.4">
      <c r="A238" s="12">
        <v>4047744810</v>
      </c>
      <c r="B238" s="12" t="s">
        <v>1574</v>
      </c>
      <c r="C238" s="12" t="s">
        <v>1575</v>
      </c>
      <c r="D238" s="13">
        <v>46387</v>
      </c>
    </row>
    <row r="239" spans="1:4" ht="39" customHeight="1" x14ac:dyDescent="0.4">
      <c r="A239" s="12">
        <v>4047744836</v>
      </c>
      <c r="B239" s="12" t="s">
        <v>1578</v>
      </c>
      <c r="C239" s="12" t="s">
        <v>1579</v>
      </c>
      <c r="D239" s="13">
        <v>46387</v>
      </c>
    </row>
    <row r="240" spans="1:4" ht="39" customHeight="1" x14ac:dyDescent="0.4">
      <c r="A240" s="12">
        <v>4047744844</v>
      </c>
      <c r="B240" s="12" t="s">
        <v>1580</v>
      </c>
      <c r="C240" s="12" t="s">
        <v>611</v>
      </c>
      <c r="D240" s="13">
        <v>46387</v>
      </c>
    </row>
    <row r="241" spans="1:4" ht="39" customHeight="1" x14ac:dyDescent="0.4">
      <c r="A241" s="14">
        <v>4047744935</v>
      </c>
      <c r="B241" s="14" t="s">
        <v>1586</v>
      </c>
      <c r="C241" s="14" t="s">
        <v>1587</v>
      </c>
      <c r="D241" s="15">
        <v>46387</v>
      </c>
    </row>
    <row r="242" spans="1:4" ht="39" customHeight="1" x14ac:dyDescent="0.4">
      <c r="A242" s="14">
        <v>4047744968</v>
      </c>
      <c r="B242" s="14" t="s">
        <v>1591</v>
      </c>
      <c r="C242" s="14" t="s">
        <v>1592</v>
      </c>
      <c r="D242" s="15">
        <v>46393</v>
      </c>
    </row>
    <row r="243" spans="1:4" ht="39" customHeight="1" x14ac:dyDescent="0.4">
      <c r="A243" s="14">
        <v>4047744976</v>
      </c>
      <c r="B243" s="14" t="s">
        <v>1593</v>
      </c>
      <c r="C243" s="14" t="s">
        <v>1594</v>
      </c>
      <c r="D243" s="15">
        <v>46387</v>
      </c>
    </row>
    <row r="244" spans="1:4" ht="39" customHeight="1" x14ac:dyDescent="0.4">
      <c r="A244" s="12">
        <v>4047745106</v>
      </c>
      <c r="B244" s="12" t="s">
        <v>865</v>
      </c>
      <c r="C244" s="12" t="s">
        <v>1602</v>
      </c>
      <c r="D244" s="13">
        <v>46387</v>
      </c>
    </row>
    <row r="245" spans="1:4" ht="39" customHeight="1" x14ac:dyDescent="0.4">
      <c r="A245" s="12">
        <v>4047745114</v>
      </c>
      <c r="B245" s="12" t="s">
        <v>1603</v>
      </c>
      <c r="C245" s="12" t="s">
        <v>1604</v>
      </c>
      <c r="D245" s="13">
        <v>46387</v>
      </c>
    </row>
    <row r="246" spans="1:4" ht="39" customHeight="1" x14ac:dyDescent="0.4">
      <c r="A246" s="12">
        <v>4047745155</v>
      </c>
      <c r="B246" s="12" t="s">
        <v>845</v>
      </c>
      <c r="C246" s="12" t="s">
        <v>1607</v>
      </c>
      <c r="D246" s="13">
        <v>46387</v>
      </c>
    </row>
    <row r="247" spans="1:4" ht="39" customHeight="1" x14ac:dyDescent="0.4">
      <c r="A247" s="14">
        <v>4047745239</v>
      </c>
      <c r="B247" s="14" t="s">
        <v>1612</v>
      </c>
      <c r="C247" s="14" t="s">
        <v>1613</v>
      </c>
      <c r="D247" s="15">
        <v>46387</v>
      </c>
    </row>
    <row r="248" spans="1:4" ht="39" customHeight="1" x14ac:dyDescent="0.4">
      <c r="A248" s="14">
        <v>4047745247</v>
      </c>
      <c r="B248" s="14" t="s">
        <v>1614</v>
      </c>
      <c r="C248" s="14" t="s">
        <v>1615</v>
      </c>
      <c r="D248" s="15">
        <v>46387</v>
      </c>
    </row>
    <row r="249" spans="1:4" ht="39" customHeight="1" x14ac:dyDescent="0.4">
      <c r="A249" s="14">
        <v>4047745312</v>
      </c>
      <c r="B249" s="14" t="s">
        <v>1620</v>
      </c>
      <c r="C249" s="14" t="s">
        <v>1621</v>
      </c>
      <c r="D249" s="15">
        <v>46568</v>
      </c>
    </row>
    <row r="250" spans="1:4" ht="39" customHeight="1" x14ac:dyDescent="0.4">
      <c r="A250" s="14">
        <v>4047745361</v>
      </c>
      <c r="B250" s="14" t="s">
        <v>1624</v>
      </c>
      <c r="C250" s="14" t="s">
        <v>1625</v>
      </c>
      <c r="D250" s="15">
        <v>46599</v>
      </c>
    </row>
    <row r="251" spans="1:4" ht="39" customHeight="1" x14ac:dyDescent="0.4">
      <c r="A251" s="14">
        <v>4047745429</v>
      </c>
      <c r="B251" s="14" t="s">
        <v>1630</v>
      </c>
      <c r="C251" s="14" t="s">
        <v>1631</v>
      </c>
      <c r="D251" s="15">
        <v>46387</v>
      </c>
    </row>
    <row r="252" spans="1:4" ht="39" customHeight="1" x14ac:dyDescent="0.4">
      <c r="A252" s="14">
        <v>4047745437</v>
      </c>
      <c r="B252" s="14" t="s">
        <v>1632</v>
      </c>
      <c r="C252" s="14" t="s">
        <v>620</v>
      </c>
      <c r="D252" s="15">
        <v>46387</v>
      </c>
    </row>
    <row r="253" spans="1:4" ht="39" customHeight="1" x14ac:dyDescent="0.4">
      <c r="A253" s="14">
        <v>4047745478</v>
      </c>
      <c r="B253" s="14" t="s">
        <v>1633</v>
      </c>
      <c r="C253" s="14" t="s">
        <v>1634</v>
      </c>
      <c r="D253" s="15">
        <v>46387</v>
      </c>
    </row>
    <row r="254" spans="1:4" ht="39" customHeight="1" x14ac:dyDescent="0.4">
      <c r="A254" s="14">
        <v>4047745536</v>
      </c>
      <c r="B254" s="14" t="s">
        <v>1635</v>
      </c>
      <c r="C254" s="14" t="s">
        <v>1636</v>
      </c>
      <c r="D254" s="15">
        <v>46387</v>
      </c>
    </row>
    <row r="255" spans="1:4" ht="39" customHeight="1" x14ac:dyDescent="0.4">
      <c r="A255" s="14">
        <v>4047745619</v>
      </c>
      <c r="B255" s="14" t="s">
        <v>835</v>
      </c>
      <c r="C255" s="14" t="s">
        <v>1645</v>
      </c>
      <c r="D255" s="15">
        <v>46387</v>
      </c>
    </row>
    <row r="256" spans="1:4" ht="39" customHeight="1" x14ac:dyDescent="0.4">
      <c r="A256" s="14">
        <v>4047745627</v>
      </c>
      <c r="B256" s="14" t="s">
        <v>847</v>
      </c>
      <c r="C256" s="14" t="s">
        <v>1646</v>
      </c>
      <c r="D256" s="15">
        <v>46387</v>
      </c>
    </row>
    <row r="257" spans="1:4" ht="39" customHeight="1" x14ac:dyDescent="0.4">
      <c r="A257" s="14">
        <v>4047745635</v>
      </c>
      <c r="B257" s="14" t="s">
        <v>1647</v>
      </c>
      <c r="C257" s="14" t="s">
        <v>1648</v>
      </c>
      <c r="D257" s="15">
        <v>46387</v>
      </c>
    </row>
    <row r="258" spans="1:4" ht="39" customHeight="1" x14ac:dyDescent="0.4">
      <c r="A258" s="14">
        <v>4047745692</v>
      </c>
      <c r="B258" s="14" t="s">
        <v>1649</v>
      </c>
      <c r="C258" s="14" t="s">
        <v>1650</v>
      </c>
      <c r="D258" s="15">
        <v>46387</v>
      </c>
    </row>
    <row r="259" spans="1:4" ht="39" customHeight="1" x14ac:dyDescent="0.4">
      <c r="A259" s="14">
        <v>4047745700</v>
      </c>
      <c r="B259" s="14" t="s">
        <v>1651</v>
      </c>
      <c r="C259" s="14" t="s">
        <v>1250</v>
      </c>
      <c r="D259" s="15">
        <v>46387</v>
      </c>
    </row>
    <row r="260" spans="1:4" ht="39" customHeight="1" x14ac:dyDescent="0.4">
      <c r="A260" s="14">
        <v>4047745734</v>
      </c>
      <c r="B260" s="14" t="s">
        <v>1654</v>
      </c>
      <c r="C260" s="14" t="str">
        <f>"北九州市小倉南区徳力新町二丁目１７番２２－１０２号"</f>
        <v>北九州市小倉南区徳力新町二丁目１７番２２－１０２号</v>
      </c>
      <c r="D260" s="15">
        <v>46387</v>
      </c>
    </row>
    <row r="261" spans="1:4" ht="39" customHeight="1" x14ac:dyDescent="0.4">
      <c r="A261" s="14">
        <v>4047745783</v>
      </c>
      <c r="B261" s="14" t="s">
        <v>1659</v>
      </c>
      <c r="C261" s="14" t="s">
        <v>1660</v>
      </c>
      <c r="D261" s="15">
        <v>46387</v>
      </c>
    </row>
    <row r="262" spans="1:4" ht="39" customHeight="1" x14ac:dyDescent="0.4">
      <c r="A262" s="12">
        <v>4047745841</v>
      </c>
      <c r="B262" s="12" t="s">
        <v>1667</v>
      </c>
      <c r="C262" s="12" t="s">
        <v>1668</v>
      </c>
      <c r="D262" s="13">
        <v>46387</v>
      </c>
    </row>
    <row r="263" spans="1:4" ht="39" customHeight="1" x14ac:dyDescent="0.4">
      <c r="A263" s="12">
        <v>4047745882</v>
      </c>
      <c r="B263" s="12" t="s">
        <v>1671</v>
      </c>
      <c r="C263" s="12" t="s">
        <v>1672</v>
      </c>
      <c r="D263" s="13">
        <v>46387</v>
      </c>
    </row>
    <row r="264" spans="1:4" ht="39" customHeight="1" x14ac:dyDescent="0.4">
      <c r="A264" s="12">
        <v>4047745957</v>
      </c>
      <c r="B264" s="12" t="s">
        <v>1678</v>
      </c>
      <c r="C264" s="12" t="s">
        <v>1679</v>
      </c>
      <c r="D264" s="13">
        <v>46387</v>
      </c>
    </row>
    <row r="265" spans="1:4" ht="39" customHeight="1" x14ac:dyDescent="0.4">
      <c r="A265" s="12">
        <v>4047745999</v>
      </c>
      <c r="B265" s="12" t="s">
        <v>1682</v>
      </c>
      <c r="C265" s="12" t="s">
        <v>1683</v>
      </c>
      <c r="D265" s="13">
        <v>46387</v>
      </c>
    </row>
    <row r="266" spans="1:4" ht="39" customHeight="1" x14ac:dyDescent="0.4">
      <c r="A266" s="12">
        <v>4047746104</v>
      </c>
      <c r="B266" s="12" t="s">
        <v>1691</v>
      </c>
      <c r="C266" s="12" t="s">
        <v>1692</v>
      </c>
      <c r="D266" s="13">
        <v>46387</v>
      </c>
    </row>
    <row r="267" spans="1:4" ht="39" customHeight="1" x14ac:dyDescent="0.4">
      <c r="A267" s="12">
        <v>4047746120</v>
      </c>
      <c r="B267" s="12" t="s">
        <v>1695</v>
      </c>
      <c r="C267" s="12" t="s">
        <v>1696</v>
      </c>
      <c r="D267" s="13">
        <v>46387</v>
      </c>
    </row>
    <row r="268" spans="1:4" ht="39" customHeight="1" x14ac:dyDescent="0.4">
      <c r="A268" s="12">
        <v>4047746146</v>
      </c>
      <c r="B268" s="12" t="s">
        <v>1697</v>
      </c>
      <c r="C268" s="12" t="s">
        <v>1698</v>
      </c>
      <c r="D268" s="13">
        <v>46387</v>
      </c>
    </row>
    <row r="269" spans="1:4" ht="39" customHeight="1" x14ac:dyDescent="0.4">
      <c r="A269" s="12">
        <v>4047746203</v>
      </c>
      <c r="B269" s="12" t="s">
        <v>1703</v>
      </c>
      <c r="C269" s="12" t="s">
        <v>1704</v>
      </c>
      <c r="D269" s="13">
        <v>46387</v>
      </c>
    </row>
    <row r="270" spans="1:4" ht="39" customHeight="1" x14ac:dyDescent="0.4">
      <c r="A270" s="12">
        <v>4047746328</v>
      </c>
      <c r="B270" s="12" t="s">
        <v>1718</v>
      </c>
      <c r="C270" s="12" t="s">
        <v>1719</v>
      </c>
      <c r="D270" s="13">
        <v>46387</v>
      </c>
    </row>
    <row r="271" spans="1:4" ht="39" customHeight="1" x14ac:dyDescent="0.4">
      <c r="A271" s="12">
        <v>4047746369</v>
      </c>
      <c r="B271" s="12" t="s">
        <v>1720</v>
      </c>
      <c r="C271" s="12" t="s">
        <v>1721</v>
      </c>
      <c r="D271" s="13">
        <v>46387</v>
      </c>
    </row>
    <row r="272" spans="1:4" ht="39" customHeight="1" x14ac:dyDescent="0.4">
      <c r="A272" s="12">
        <v>4047746419</v>
      </c>
      <c r="B272" s="12" t="s">
        <v>832</v>
      </c>
      <c r="C272" s="12" t="s">
        <v>513</v>
      </c>
      <c r="D272" s="13">
        <v>46387</v>
      </c>
    </row>
    <row r="273" spans="1:4" ht="39" customHeight="1" x14ac:dyDescent="0.4">
      <c r="A273" s="12">
        <v>4047746500</v>
      </c>
      <c r="B273" s="12" t="s">
        <v>852</v>
      </c>
      <c r="C273" s="12" t="s">
        <v>1736</v>
      </c>
      <c r="D273" s="13">
        <v>46387</v>
      </c>
    </row>
    <row r="274" spans="1:4" ht="39" customHeight="1" x14ac:dyDescent="0.4">
      <c r="A274" s="12">
        <v>4047746526</v>
      </c>
      <c r="B274" s="12" t="s">
        <v>1737</v>
      </c>
      <c r="C274" s="12" t="s">
        <v>1738</v>
      </c>
      <c r="D274" s="13">
        <v>46387</v>
      </c>
    </row>
    <row r="275" spans="1:4" ht="39" customHeight="1" x14ac:dyDescent="0.4">
      <c r="A275" s="12">
        <v>4047746567</v>
      </c>
      <c r="B275" s="12" t="s">
        <v>1741</v>
      </c>
      <c r="C275" s="12" t="s">
        <v>1742</v>
      </c>
      <c r="D275" s="13">
        <v>46387</v>
      </c>
    </row>
    <row r="276" spans="1:4" ht="39" customHeight="1" x14ac:dyDescent="0.4">
      <c r="A276" s="12">
        <v>4047746575</v>
      </c>
      <c r="B276" s="12" t="s">
        <v>1743</v>
      </c>
      <c r="C276" s="12" t="s">
        <v>1744</v>
      </c>
      <c r="D276" s="13">
        <v>46387</v>
      </c>
    </row>
    <row r="277" spans="1:4" ht="39" customHeight="1" x14ac:dyDescent="0.4">
      <c r="A277" s="12">
        <v>4047746617</v>
      </c>
      <c r="B277" s="12" t="s">
        <v>1747</v>
      </c>
      <c r="C277" s="12" t="s">
        <v>651</v>
      </c>
      <c r="D277" s="13">
        <v>46391</v>
      </c>
    </row>
    <row r="278" spans="1:4" ht="39" customHeight="1" x14ac:dyDescent="0.4">
      <c r="A278" s="12">
        <v>4047746674</v>
      </c>
      <c r="B278" s="12" t="s">
        <v>1752</v>
      </c>
      <c r="C278" s="12" t="s">
        <v>1753</v>
      </c>
      <c r="D278" s="13">
        <v>46538</v>
      </c>
    </row>
    <row r="279" spans="1:4" ht="39" customHeight="1" x14ac:dyDescent="0.4">
      <c r="A279" s="12">
        <v>4047746690</v>
      </c>
      <c r="B279" s="12" t="s">
        <v>1677</v>
      </c>
      <c r="C279" s="12" t="s">
        <v>1754</v>
      </c>
      <c r="D279" s="13">
        <v>46599</v>
      </c>
    </row>
    <row r="280" spans="1:4" ht="39" customHeight="1" x14ac:dyDescent="0.4">
      <c r="A280" s="12">
        <v>4047746716</v>
      </c>
      <c r="B280" s="12" t="s">
        <v>2521</v>
      </c>
      <c r="C280" s="12" t="str">
        <f>"北九州市小倉南区徳力3－13－14"</f>
        <v>北九州市小倉南区徳力3－13－14</v>
      </c>
      <c r="D280" s="13">
        <v>48182</v>
      </c>
    </row>
    <row r="281" spans="1:4" ht="39" customHeight="1" x14ac:dyDescent="0.4">
      <c r="A281" s="12">
        <v>4047746757</v>
      </c>
      <c r="B281" s="12" t="s">
        <v>2522</v>
      </c>
      <c r="C281" s="12" t="s">
        <v>2523</v>
      </c>
      <c r="D281" s="13">
        <v>48152</v>
      </c>
    </row>
    <row r="282" spans="1:4" ht="39" customHeight="1" x14ac:dyDescent="0.4">
      <c r="A282" s="12">
        <v>4047746765</v>
      </c>
      <c r="B282" s="12" t="s">
        <v>1759</v>
      </c>
      <c r="C282" s="12" t="s">
        <v>1760</v>
      </c>
      <c r="D282" s="13">
        <v>47177</v>
      </c>
    </row>
    <row r="283" spans="1:4" ht="39" customHeight="1" x14ac:dyDescent="0.4">
      <c r="A283" s="14">
        <v>4047746823</v>
      </c>
      <c r="B283" s="14" t="s">
        <v>850</v>
      </c>
      <c r="C283" s="14" t="str">
        <f>"北九州市小倉南区田原新町2-5-1"</f>
        <v>北九州市小倉南区田原新町2-5-1</v>
      </c>
      <c r="D283" s="15">
        <v>47452</v>
      </c>
    </row>
    <row r="284" spans="1:4" ht="39" customHeight="1" x14ac:dyDescent="0.4">
      <c r="A284" s="14">
        <v>4047746856</v>
      </c>
      <c r="B284" s="14" t="s">
        <v>1770</v>
      </c>
      <c r="C284" s="14" t="s">
        <v>1771</v>
      </c>
      <c r="D284" s="15">
        <v>47330</v>
      </c>
    </row>
    <row r="285" spans="1:4" ht="39" customHeight="1" x14ac:dyDescent="0.4">
      <c r="A285" s="14">
        <v>4047746864</v>
      </c>
      <c r="B285" s="14" t="s">
        <v>1772</v>
      </c>
      <c r="C285" s="14" t="s">
        <v>1773</v>
      </c>
      <c r="D285" s="15">
        <v>47330</v>
      </c>
    </row>
    <row r="286" spans="1:4" ht="39" customHeight="1" x14ac:dyDescent="0.4">
      <c r="A286" s="14">
        <v>4047746872</v>
      </c>
      <c r="B286" s="14" t="s">
        <v>1774</v>
      </c>
      <c r="C286" s="14" t="s">
        <v>1775</v>
      </c>
      <c r="D286" s="15">
        <v>47330</v>
      </c>
    </row>
    <row r="287" spans="1:4" ht="39" customHeight="1" x14ac:dyDescent="0.4">
      <c r="A287" s="14">
        <v>4047746914</v>
      </c>
      <c r="B287" s="14" t="s">
        <v>2483</v>
      </c>
      <c r="C287" s="14" t="str">
        <f>"北九州市小倉南区徳力団地2-3-32-3"</f>
        <v>北九州市小倉南区徳力団地2-3-32-3</v>
      </c>
      <c r="D287" s="15">
        <v>48121</v>
      </c>
    </row>
    <row r="288" spans="1:4" ht="39" customHeight="1" x14ac:dyDescent="0.4">
      <c r="A288" s="14">
        <v>4047746930</v>
      </c>
      <c r="B288" s="14" t="s">
        <v>2136</v>
      </c>
      <c r="C288" s="14" t="s">
        <v>2137</v>
      </c>
      <c r="D288" s="15">
        <v>47848</v>
      </c>
    </row>
    <row r="289" spans="1:4" ht="39" customHeight="1" x14ac:dyDescent="0.4">
      <c r="A289" s="14">
        <v>4047747011</v>
      </c>
      <c r="B289" s="14" t="s">
        <v>2675</v>
      </c>
      <c r="C289" s="14" t="s">
        <v>2676</v>
      </c>
      <c r="D289" s="15">
        <v>48213</v>
      </c>
    </row>
    <row r="290" spans="1:4" ht="39" customHeight="1" x14ac:dyDescent="0.4">
      <c r="A290" s="14">
        <v>4047747029</v>
      </c>
      <c r="B290" s="14" t="s">
        <v>2677</v>
      </c>
      <c r="C290" s="14" t="s">
        <v>2678</v>
      </c>
      <c r="D290" s="15">
        <v>48213</v>
      </c>
    </row>
    <row r="291" spans="1:4" ht="39" customHeight="1" x14ac:dyDescent="0.4">
      <c r="A291" s="14">
        <v>4047747037</v>
      </c>
      <c r="B291" s="14" t="s">
        <v>2679</v>
      </c>
      <c r="C291" s="14" t="s">
        <v>2680</v>
      </c>
      <c r="D291" s="15">
        <v>48213</v>
      </c>
    </row>
    <row r="292" spans="1:4" ht="39" customHeight="1" x14ac:dyDescent="0.4">
      <c r="A292" s="14">
        <v>4047747045</v>
      </c>
      <c r="B292" s="14" t="s">
        <v>2681</v>
      </c>
      <c r="C292" s="14" t="s">
        <v>2682</v>
      </c>
      <c r="D292" s="15">
        <v>48213</v>
      </c>
    </row>
    <row r="293" spans="1:4" ht="39" customHeight="1" x14ac:dyDescent="0.4">
      <c r="A293" s="14">
        <v>4047747052</v>
      </c>
      <c r="B293" s="14" t="s">
        <v>2140</v>
      </c>
      <c r="C293" s="14" t="s">
        <v>2141</v>
      </c>
      <c r="D293" s="15">
        <v>47817</v>
      </c>
    </row>
    <row r="294" spans="1:4" ht="39" customHeight="1" x14ac:dyDescent="0.4">
      <c r="A294" s="14">
        <v>4047747177</v>
      </c>
      <c r="B294" s="14" t="s">
        <v>1564</v>
      </c>
      <c r="C294" s="14" t="s">
        <v>1781</v>
      </c>
      <c r="D294" s="15">
        <v>48182</v>
      </c>
    </row>
    <row r="295" spans="1:4" ht="39" customHeight="1" x14ac:dyDescent="0.4">
      <c r="A295" s="14">
        <v>4047747193</v>
      </c>
      <c r="B295" s="14" t="s">
        <v>1783</v>
      </c>
      <c r="C295" s="14" t="s">
        <v>642</v>
      </c>
      <c r="D295" s="15">
        <v>48213</v>
      </c>
    </row>
    <row r="296" spans="1:4" ht="39" customHeight="1" x14ac:dyDescent="0.4">
      <c r="A296" s="14">
        <v>4047747235</v>
      </c>
      <c r="B296" s="14" t="s">
        <v>1784</v>
      </c>
      <c r="C296" s="14" t="s">
        <v>1785</v>
      </c>
      <c r="D296" s="15">
        <v>46203</v>
      </c>
    </row>
    <row r="297" spans="1:4" ht="39" customHeight="1" x14ac:dyDescent="0.4">
      <c r="A297" s="14">
        <v>4047747243</v>
      </c>
      <c r="B297" s="14" t="s">
        <v>1779</v>
      </c>
      <c r="C297" s="14" t="s">
        <v>1780</v>
      </c>
      <c r="D297" s="15">
        <v>46234</v>
      </c>
    </row>
    <row r="298" spans="1:4" ht="39" customHeight="1" x14ac:dyDescent="0.4">
      <c r="A298" s="14">
        <v>4047747276</v>
      </c>
      <c r="B298" s="14" t="s">
        <v>1788</v>
      </c>
      <c r="C298" s="14" t="s">
        <v>1789</v>
      </c>
      <c r="D298" s="15">
        <v>46477</v>
      </c>
    </row>
    <row r="299" spans="1:4" ht="39" customHeight="1" x14ac:dyDescent="0.4">
      <c r="A299" s="14">
        <v>4047747284</v>
      </c>
      <c r="B299" s="14" t="s">
        <v>1790</v>
      </c>
      <c r="C299" s="14" t="s">
        <v>1791</v>
      </c>
      <c r="D299" s="15">
        <v>46507</v>
      </c>
    </row>
    <row r="300" spans="1:4" ht="39" customHeight="1" x14ac:dyDescent="0.4">
      <c r="A300" s="14">
        <v>4047747318</v>
      </c>
      <c r="B300" s="14" t="s">
        <v>1794</v>
      </c>
      <c r="C300" s="14" t="s">
        <v>1780</v>
      </c>
      <c r="D300" s="15">
        <v>46568</v>
      </c>
    </row>
    <row r="301" spans="1:4" ht="39" customHeight="1" x14ac:dyDescent="0.4">
      <c r="A301" s="14">
        <v>4047747359</v>
      </c>
      <c r="B301" s="14" t="s">
        <v>1798</v>
      </c>
      <c r="C301" s="14" t="s">
        <v>1799</v>
      </c>
      <c r="D301" s="15">
        <v>46812</v>
      </c>
    </row>
    <row r="302" spans="1:4" ht="39" customHeight="1" x14ac:dyDescent="0.4">
      <c r="A302" s="14">
        <v>4047747375</v>
      </c>
      <c r="B302" s="14" t="s">
        <v>1802</v>
      </c>
      <c r="C302" s="14" t="str">
        <f>"北九州市小倉南区北方二丁目２４番１０－１０３号"</f>
        <v>北九州市小倉南区北方二丁目２４番１０－１０３号</v>
      </c>
      <c r="D302" s="15">
        <v>47026</v>
      </c>
    </row>
    <row r="303" spans="1:4" ht="39" customHeight="1" x14ac:dyDescent="0.4">
      <c r="A303" s="14">
        <v>4047747425</v>
      </c>
      <c r="B303" s="14" t="s">
        <v>1806</v>
      </c>
      <c r="C303" s="14" t="s">
        <v>1807</v>
      </c>
      <c r="D303" s="15">
        <v>47208</v>
      </c>
    </row>
    <row r="304" spans="1:4" ht="39" customHeight="1" x14ac:dyDescent="0.4">
      <c r="A304" s="14">
        <v>4047747433</v>
      </c>
      <c r="B304" s="14" t="s">
        <v>1808</v>
      </c>
      <c r="C304" s="14" t="str">
        <f>"北九州市小倉南区沼南町一丁目１４－３"</f>
        <v>北九州市小倉南区沼南町一丁目１４－３</v>
      </c>
      <c r="D304" s="15">
        <v>47269</v>
      </c>
    </row>
    <row r="305" spans="1:4" ht="39" customHeight="1" x14ac:dyDescent="0.4">
      <c r="A305" s="14">
        <v>4047747441</v>
      </c>
      <c r="B305" s="14" t="s">
        <v>1809</v>
      </c>
      <c r="C305" s="14" t="s">
        <v>1782</v>
      </c>
      <c r="D305" s="15">
        <v>47208</v>
      </c>
    </row>
    <row r="306" spans="1:4" ht="39" customHeight="1" x14ac:dyDescent="0.4">
      <c r="A306" s="14">
        <v>4047747516</v>
      </c>
      <c r="B306" s="14" t="s">
        <v>1816</v>
      </c>
      <c r="C306" s="14" t="str">
        <f>"北九州市小倉南区下石田一丁目２－５"</f>
        <v>北九州市小倉南区下石田一丁目２－５</v>
      </c>
      <c r="D306" s="15">
        <v>47634</v>
      </c>
    </row>
    <row r="307" spans="1:4" ht="39" customHeight="1" x14ac:dyDescent="0.4">
      <c r="A307" s="14">
        <v>4047747532</v>
      </c>
      <c r="B307" s="14" t="s">
        <v>1485</v>
      </c>
      <c r="C307" s="14" t="str">
        <f>"北九州市小倉南区星和台一丁目１－１０"</f>
        <v>北九州市小倉南区星和台一丁目１－１０</v>
      </c>
      <c r="D307" s="15">
        <v>47634</v>
      </c>
    </row>
    <row r="308" spans="1:4" ht="39" customHeight="1" x14ac:dyDescent="0.4">
      <c r="A308" s="14">
        <v>4047747599</v>
      </c>
      <c r="B308" s="14" t="s">
        <v>2119</v>
      </c>
      <c r="C308" s="14" t="str">
        <f>"北九州市小倉南区南方五丁目８－１"</f>
        <v>北九州市小倉南区南方五丁目８－１</v>
      </c>
      <c r="D308" s="15">
        <v>47907</v>
      </c>
    </row>
    <row r="309" spans="1:4" ht="39" customHeight="1" x14ac:dyDescent="0.4">
      <c r="A309" s="14">
        <v>4047747607</v>
      </c>
      <c r="B309" s="14" t="s">
        <v>2164</v>
      </c>
      <c r="C309" s="14" t="str">
        <f>"北九州市小倉南区下貫二丁目１－１０"</f>
        <v>北九州市小倉南区下貫二丁目１－１０</v>
      </c>
      <c r="D309" s="15">
        <v>47938</v>
      </c>
    </row>
    <row r="310" spans="1:4" ht="39" customHeight="1" x14ac:dyDescent="0.4">
      <c r="A310" s="14">
        <v>4047747623</v>
      </c>
      <c r="B310" s="14" t="s">
        <v>2144</v>
      </c>
      <c r="C310" s="14" t="str">
        <f>"北九州市小倉南区蒲生五丁目５－３"</f>
        <v>北九州市小倉南区蒲生五丁目５－３</v>
      </c>
      <c r="D310" s="15">
        <v>47907</v>
      </c>
    </row>
    <row r="311" spans="1:4" ht="39" customHeight="1" x14ac:dyDescent="0.4">
      <c r="A311" s="14">
        <v>4047747631</v>
      </c>
      <c r="B311" s="14" t="s">
        <v>856</v>
      </c>
      <c r="C311" s="14" t="str">
        <f>"北九州市小倉南区城野四丁目４－１"</f>
        <v>北九州市小倉南区城野四丁目４－１</v>
      </c>
      <c r="D311" s="15">
        <v>47907</v>
      </c>
    </row>
    <row r="312" spans="1:4" ht="39" customHeight="1" x14ac:dyDescent="0.4">
      <c r="A312" s="14">
        <v>4047747649</v>
      </c>
      <c r="B312" s="14" t="s">
        <v>862</v>
      </c>
      <c r="C312" s="14" t="s">
        <v>863</v>
      </c>
      <c r="D312" s="15">
        <v>47938</v>
      </c>
    </row>
    <row r="313" spans="1:4" ht="39" customHeight="1" x14ac:dyDescent="0.4">
      <c r="A313" s="14">
        <v>4047747664</v>
      </c>
      <c r="B313" s="14" t="s">
        <v>2481</v>
      </c>
      <c r="C313" s="14" t="str">
        <f>"北九州市小倉南区城野一丁目６番１－１０２号"</f>
        <v>北九州市小倉南区城野一丁目６番１－１０２号</v>
      </c>
      <c r="D313" s="15">
        <v>48091</v>
      </c>
    </row>
    <row r="314" spans="1:4" ht="39" customHeight="1" x14ac:dyDescent="0.4">
      <c r="A314" s="14">
        <v>4047747680</v>
      </c>
      <c r="B314" s="14" t="s">
        <v>2482</v>
      </c>
      <c r="C314" s="14" t="str">
        <f>"北九州市小倉南区徳力六丁目１０－１４"</f>
        <v>北九州市小倉南区徳力六丁目１０－１４</v>
      </c>
      <c r="D314" s="15">
        <v>48121</v>
      </c>
    </row>
    <row r="315" spans="1:4" ht="39" customHeight="1" x14ac:dyDescent="0.4">
      <c r="A315" s="14">
        <v>4047747714</v>
      </c>
      <c r="B315" s="14" t="s">
        <v>1709</v>
      </c>
      <c r="C315" s="14" t="s">
        <v>1710</v>
      </c>
      <c r="D315" s="15">
        <v>48121</v>
      </c>
    </row>
    <row r="316" spans="1:4" ht="39" customHeight="1" x14ac:dyDescent="0.4">
      <c r="A316" s="14">
        <v>4047747763</v>
      </c>
      <c r="B316" s="14" t="s">
        <v>1707</v>
      </c>
      <c r="C316" s="14" t="s">
        <v>1708</v>
      </c>
      <c r="D316" s="15">
        <v>48121</v>
      </c>
    </row>
    <row r="317" spans="1:4" ht="39" customHeight="1" x14ac:dyDescent="0.4">
      <c r="A317" s="12">
        <v>4049525553</v>
      </c>
      <c r="B317" s="12" t="s">
        <v>1588</v>
      </c>
      <c r="C317" s="12" t="str">
        <f>"北九州市小倉南区北方一丁目６－１３"</f>
        <v>北九州市小倉南区北方一丁目６－１３</v>
      </c>
      <c r="D317" s="13">
        <v>48121</v>
      </c>
    </row>
    <row r="318" spans="1:4" ht="39" customHeight="1" x14ac:dyDescent="0.4">
      <c r="A318" s="12">
        <v>4049610505</v>
      </c>
      <c r="B318" s="12" t="s">
        <v>2683</v>
      </c>
      <c r="C318" s="12" t="s">
        <v>1488</v>
      </c>
      <c r="D318" s="13">
        <v>48213</v>
      </c>
    </row>
    <row r="319" spans="1:4" ht="39" customHeight="1" x14ac:dyDescent="0.4">
      <c r="A319" s="14">
        <v>4046540029</v>
      </c>
      <c r="B319" s="14" t="s">
        <v>938</v>
      </c>
      <c r="C319" s="14" t="s">
        <v>939</v>
      </c>
      <c r="D319" s="15">
        <v>46387</v>
      </c>
    </row>
    <row r="320" spans="1:4" ht="39" customHeight="1" x14ac:dyDescent="0.4">
      <c r="A320" s="14">
        <v>4046540052</v>
      </c>
      <c r="B320" s="14" t="s">
        <v>940</v>
      </c>
      <c r="C320" s="14" t="s">
        <v>941</v>
      </c>
      <c r="D320" s="15">
        <v>46387</v>
      </c>
    </row>
    <row r="321" spans="1:4" ht="39" customHeight="1" x14ac:dyDescent="0.4">
      <c r="A321" s="14">
        <v>4046540268</v>
      </c>
      <c r="B321" s="14" t="s">
        <v>942</v>
      </c>
      <c r="C321" s="14" t="s">
        <v>943</v>
      </c>
      <c r="D321" s="15">
        <v>46387</v>
      </c>
    </row>
    <row r="322" spans="1:4" ht="39" customHeight="1" x14ac:dyDescent="0.4">
      <c r="A322" s="14">
        <v>4046540565</v>
      </c>
      <c r="B322" s="14" t="s">
        <v>944</v>
      </c>
      <c r="C322" s="14" t="s">
        <v>945</v>
      </c>
      <c r="D322" s="15">
        <v>46387</v>
      </c>
    </row>
    <row r="323" spans="1:4" ht="39" customHeight="1" x14ac:dyDescent="0.4">
      <c r="A323" s="14">
        <v>4046540573</v>
      </c>
      <c r="B323" s="14" t="s">
        <v>947</v>
      </c>
      <c r="C323" s="14" t="s">
        <v>946</v>
      </c>
      <c r="D323" s="15">
        <v>46387</v>
      </c>
    </row>
    <row r="324" spans="1:4" ht="39" customHeight="1" x14ac:dyDescent="0.4">
      <c r="A324" s="14">
        <v>4046540607</v>
      </c>
      <c r="B324" s="14" t="s">
        <v>948</v>
      </c>
      <c r="C324" s="14" t="s">
        <v>949</v>
      </c>
      <c r="D324" s="15">
        <v>46387</v>
      </c>
    </row>
    <row r="325" spans="1:4" ht="39" customHeight="1" x14ac:dyDescent="0.4">
      <c r="A325" s="14">
        <v>4046540615</v>
      </c>
      <c r="B325" s="14" t="s">
        <v>950</v>
      </c>
      <c r="C325" s="14" t="s">
        <v>951</v>
      </c>
      <c r="D325" s="15">
        <v>46387</v>
      </c>
    </row>
    <row r="326" spans="1:4" ht="39" customHeight="1" x14ac:dyDescent="0.4">
      <c r="A326" s="14">
        <v>4046540664</v>
      </c>
      <c r="B326" s="14" t="s">
        <v>829</v>
      </c>
      <c r="C326" s="14" t="s">
        <v>953</v>
      </c>
      <c r="D326" s="15">
        <v>46387</v>
      </c>
    </row>
    <row r="327" spans="1:4" ht="39" customHeight="1" x14ac:dyDescent="0.4">
      <c r="A327" s="14">
        <v>4046540706</v>
      </c>
      <c r="B327" s="14" t="s">
        <v>954</v>
      </c>
      <c r="C327" s="14" t="s">
        <v>955</v>
      </c>
      <c r="D327" s="15">
        <v>46387</v>
      </c>
    </row>
    <row r="328" spans="1:4" ht="39" customHeight="1" x14ac:dyDescent="0.4">
      <c r="A328" s="14">
        <v>4046540821</v>
      </c>
      <c r="B328" s="14" t="s">
        <v>2165</v>
      </c>
      <c r="C328" s="14" t="s">
        <v>2166</v>
      </c>
      <c r="D328" s="15">
        <v>46387</v>
      </c>
    </row>
    <row r="329" spans="1:4" ht="39" customHeight="1" x14ac:dyDescent="0.4">
      <c r="A329" s="14">
        <v>4046540839</v>
      </c>
      <c r="B329" s="14" t="s">
        <v>958</v>
      </c>
      <c r="C329" s="14" t="s">
        <v>959</v>
      </c>
      <c r="D329" s="15">
        <v>46387</v>
      </c>
    </row>
    <row r="330" spans="1:4" ht="39" customHeight="1" x14ac:dyDescent="0.4">
      <c r="A330" s="14">
        <v>4046540862</v>
      </c>
      <c r="B330" s="14" t="s">
        <v>960</v>
      </c>
      <c r="C330" s="14" t="s">
        <v>961</v>
      </c>
      <c r="D330" s="15">
        <v>46387</v>
      </c>
    </row>
    <row r="331" spans="1:4" ht="39" customHeight="1" x14ac:dyDescent="0.4">
      <c r="A331" s="14">
        <v>4046540920</v>
      </c>
      <c r="B331" s="14" t="s">
        <v>962</v>
      </c>
      <c r="C331" s="14" t="s">
        <v>963</v>
      </c>
      <c r="D331" s="15">
        <v>46387</v>
      </c>
    </row>
    <row r="332" spans="1:4" ht="39" customHeight="1" x14ac:dyDescent="0.4">
      <c r="A332" s="14">
        <v>4046540946</v>
      </c>
      <c r="B332" s="14" t="s">
        <v>964</v>
      </c>
      <c r="C332" s="14" t="s">
        <v>965</v>
      </c>
      <c r="D332" s="15">
        <v>46387</v>
      </c>
    </row>
    <row r="333" spans="1:4" ht="39" customHeight="1" x14ac:dyDescent="0.4">
      <c r="A333" s="14">
        <v>4046540961</v>
      </c>
      <c r="B333" s="14" t="s">
        <v>967</v>
      </c>
      <c r="C333" s="14" t="s">
        <v>968</v>
      </c>
      <c r="D333" s="15">
        <v>46387</v>
      </c>
    </row>
    <row r="334" spans="1:4" ht="39" customHeight="1" x14ac:dyDescent="0.4">
      <c r="A334" s="14">
        <v>4046540987</v>
      </c>
      <c r="B334" s="14" t="s">
        <v>969</v>
      </c>
      <c r="C334" s="14" t="s">
        <v>970</v>
      </c>
      <c r="D334" s="15">
        <v>46387</v>
      </c>
    </row>
    <row r="335" spans="1:4" ht="39" customHeight="1" x14ac:dyDescent="0.4">
      <c r="A335" s="14">
        <v>4046541068</v>
      </c>
      <c r="B335" s="14" t="s">
        <v>971</v>
      </c>
      <c r="C335" s="14" t="s">
        <v>972</v>
      </c>
      <c r="D335" s="15">
        <v>46387</v>
      </c>
    </row>
    <row r="336" spans="1:4" ht="39" customHeight="1" x14ac:dyDescent="0.4">
      <c r="A336" s="14">
        <v>4046541084</v>
      </c>
      <c r="B336" s="14" t="s">
        <v>973</v>
      </c>
      <c r="C336" s="14" t="s">
        <v>974</v>
      </c>
      <c r="D336" s="15">
        <v>46387</v>
      </c>
    </row>
    <row r="337" spans="1:4" ht="39" customHeight="1" x14ac:dyDescent="0.4">
      <c r="A337" s="14">
        <v>4046541092</v>
      </c>
      <c r="B337" s="14" t="s">
        <v>975</v>
      </c>
      <c r="C337" s="14" t="s">
        <v>976</v>
      </c>
      <c r="D337" s="15">
        <v>46387</v>
      </c>
    </row>
    <row r="338" spans="1:4" ht="39" customHeight="1" x14ac:dyDescent="0.4">
      <c r="A338" s="14">
        <v>4046541118</v>
      </c>
      <c r="B338" s="14" t="s">
        <v>978</v>
      </c>
      <c r="C338" s="14" t="s">
        <v>130</v>
      </c>
      <c r="D338" s="15">
        <v>46387</v>
      </c>
    </row>
    <row r="339" spans="1:4" ht="39" customHeight="1" x14ac:dyDescent="0.4">
      <c r="A339" s="14">
        <v>4046541142</v>
      </c>
      <c r="B339" s="14" t="s">
        <v>979</v>
      </c>
      <c r="C339" s="14" t="s">
        <v>980</v>
      </c>
      <c r="D339" s="15">
        <v>46387</v>
      </c>
    </row>
    <row r="340" spans="1:4" ht="39" customHeight="1" x14ac:dyDescent="0.4">
      <c r="A340" s="14">
        <v>4046541175</v>
      </c>
      <c r="B340" s="14" t="s">
        <v>2687</v>
      </c>
      <c r="C340" s="14" t="s">
        <v>2686</v>
      </c>
      <c r="D340" s="15">
        <v>48213</v>
      </c>
    </row>
    <row r="341" spans="1:4" ht="39" customHeight="1" x14ac:dyDescent="0.4">
      <c r="A341" s="14">
        <v>4046541183</v>
      </c>
      <c r="B341" s="14" t="s">
        <v>981</v>
      </c>
      <c r="C341" s="14" t="s">
        <v>982</v>
      </c>
      <c r="D341" s="15">
        <v>46387</v>
      </c>
    </row>
    <row r="342" spans="1:4" ht="39" customHeight="1" x14ac:dyDescent="0.4">
      <c r="A342" s="14">
        <v>4046541191</v>
      </c>
      <c r="B342" s="14" t="s">
        <v>983</v>
      </c>
      <c r="C342" s="14" t="s">
        <v>984</v>
      </c>
      <c r="D342" s="15">
        <v>46387</v>
      </c>
    </row>
    <row r="343" spans="1:4" ht="39" customHeight="1" x14ac:dyDescent="0.4">
      <c r="A343" s="14">
        <v>4046541266</v>
      </c>
      <c r="B343" s="14" t="s">
        <v>858</v>
      </c>
      <c r="C343" s="14" t="s">
        <v>986</v>
      </c>
      <c r="D343" s="15">
        <v>46387</v>
      </c>
    </row>
    <row r="344" spans="1:4" ht="39" customHeight="1" x14ac:dyDescent="0.4">
      <c r="A344" s="14">
        <v>4046541282</v>
      </c>
      <c r="B344" s="14" t="s">
        <v>987</v>
      </c>
      <c r="C344" s="14" t="s">
        <v>169</v>
      </c>
      <c r="D344" s="15">
        <v>46387</v>
      </c>
    </row>
    <row r="345" spans="1:4" ht="39" customHeight="1" x14ac:dyDescent="0.4">
      <c r="A345" s="14">
        <v>4046541308</v>
      </c>
      <c r="B345" s="14" t="s">
        <v>840</v>
      </c>
      <c r="C345" s="14" t="s">
        <v>988</v>
      </c>
      <c r="D345" s="15">
        <v>46387</v>
      </c>
    </row>
    <row r="346" spans="1:4" ht="39" customHeight="1" x14ac:dyDescent="0.4">
      <c r="A346" s="14">
        <v>4046541324</v>
      </c>
      <c r="B346" s="14" t="s">
        <v>989</v>
      </c>
      <c r="C346" s="14" t="s">
        <v>990</v>
      </c>
      <c r="D346" s="15">
        <v>46387</v>
      </c>
    </row>
    <row r="347" spans="1:4" ht="39" customHeight="1" x14ac:dyDescent="0.4">
      <c r="A347" s="14">
        <v>4046541365</v>
      </c>
      <c r="B347" s="14" t="s">
        <v>991</v>
      </c>
      <c r="C347" s="14" t="s">
        <v>992</v>
      </c>
      <c r="D347" s="15">
        <v>46387</v>
      </c>
    </row>
    <row r="348" spans="1:4" ht="39" customHeight="1" x14ac:dyDescent="0.4">
      <c r="A348" s="14">
        <v>4046541381</v>
      </c>
      <c r="B348" s="14" t="s">
        <v>993</v>
      </c>
      <c r="C348" s="14" t="s">
        <v>994</v>
      </c>
      <c r="D348" s="15">
        <v>46387</v>
      </c>
    </row>
    <row r="349" spans="1:4" ht="39" customHeight="1" x14ac:dyDescent="0.4">
      <c r="A349" s="14">
        <v>4046541407</v>
      </c>
      <c r="B349" s="14" t="s">
        <v>995</v>
      </c>
      <c r="C349" s="14" t="s">
        <v>996</v>
      </c>
      <c r="D349" s="15">
        <v>46387</v>
      </c>
    </row>
    <row r="350" spans="1:4" ht="39" customHeight="1" x14ac:dyDescent="0.4">
      <c r="A350" s="14">
        <v>4046541423</v>
      </c>
      <c r="B350" s="14" t="s">
        <v>997</v>
      </c>
      <c r="C350" s="14" t="s">
        <v>998</v>
      </c>
      <c r="D350" s="15">
        <v>46387</v>
      </c>
    </row>
    <row r="351" spans="1:4" ht="39" customHeight="1" x14ac:dyDescent="0.4">
      <c r="A351" s="14">
        <v>4046541431</v>
      </c>
      <c r="B351" s="14" t="s">
        <v>999</v>
      </c>
      <c r="C351" s="14" t="s">
        <v>1000</v>
      </c>
      <c r="D351" s="15">
        <v>46387</v>
      </c>
    </row>
    <row r="352" spans="1:4" ht="39" customHeight="1" x14ac:dyDescent="0.4">
      <c r="A352" s="14">
        <v>4046541464</v>
      </c>
      <c r="B352" s="14" t="s">
        <v>1002</v>
      </c>
      <c r="C352" s="14" t="s">
        <v>1003</v>
      </c>
      <c r="D352" s="15">
        <v>46387</v>
      </c>
    </row>
    <row r="353" spans="1:4" ht="39" customHeight="1" x14ac:dyDescent="0.4">
      <c r="A353" s="14">
        <v>4046541498</v>
      </c>
      <c r="B353" s="14" t="s">
        <v>1006</v>
      </c>
      <c r="C353" s="14" t="s">
        <v>1007</v>
      </c>
      <c r="D353" s="15">
        <v>46387</v>
      </c>
    </row>
    <row r="354" spans="1:4" ht="39" customHeight="1" x14ac:dyDescent="0.4">
      <c r="A354" s="14">
        <v>4046541514</v>
      </c>
      <c r="B354" s="14" t="s">
        <v>1009</v>
      </c>
      <c r="C354" s="14" t="s">
        <v>1010</v>
      </c>
      <c r="D354" s="15">
        <v>46538</v>
      </c>
    </row>
    <row r="355" spans="1:4" ht="39" customHeight="1" x14ac:dyDescent="0.4">
      <c r="A355" s="14">
        <v>4046541522</v>
      </c>
      <c r="B355" s="14" t="s">
        <v>2484</v>
      </c>
      <c r="C355" s="14" t="str">
        <f>"北九州市若松区塩屋三丁目２２－１４"</f>
        <v>北九州市若松区塩屋三丁目２２－１４</v>
      </c>
      <c r="D355" s="15">
        <v>48121</v>
      </c>
    </row>
    <row r="356" spans="1:4" ht="39" customHeight="1" x14ac:dyDescent="0.4">
      <c r="A356" s="14">
        <v>4046541530</v>
      </c>
      <c r="B356" s="14" t="s">
        <v>985</v>
      </c>
      <c r="C356" s="14" t="s">
        <v>1011</v>
      </c>
      <c r="D356" s="15">
        <v>46538</v>
      </c>
    </row>
    <row r="357" spans="1:4" ht="39" customHeight="1" x14ac:dyDescent="0.4">
      <c r="A357" s="14">
        <v>4046541548</v>
      </c>
      <c r="B357" s="14" t="s">
        <v>2120</v>
      </c>
      <c r="C357" s="14" t="str">
        <f>"北九州市若松区高須西一丁目２番３３－１０１号"</f>
        <v>北九州市若松区高須西一丁目２番３３－１０１号</v>
      </c>
      <c r="D357" s="15">
        <v>47879</v>
      </c>
    </row>
    <row r="358" spans="1:4" ht="39" customHeight="1" x14ac:dyDescent="0.4">
      <c r="A358" s="14">
        <v>4046541555</v>
      </c>
      <c r="B358" s="14" t="s">
        <v>2685</v>
      </c>
      <c r="C358" s="14" t="s">
        <v>2684</v>
      </c>
      <c r="D358" s="15">
        <v>48213</v>
      </c>
    </row>
    <row r="359" spans="1:4" ht="39" customHeight="1" x14ac:dyDescent="0.4">
      <c r="A359" s="14">
        <v>4046541571</v>
      </c>
      <c r="B359" s="14" t="s">
        <v>1001</v>
      </c>
      <c r="C359" s="14" t="s">
        <v>95</v>
      </c>
      <c r="D359" s="15">
        <v>48213</v>
      </c>
    </row>
    <row r="360" spans="1:4" ht="39" customHeight="1" x14ac:dyDescent="0.4">
      <c r="A360" s="14">
        <v>4046541589</v>
      </c>
      <c r="B360" s="14" t="s">
        <v>1013</v>
      </c>
      <c r="C360" s="14" t="str">
        <f>"北九州市若松区本町二丁目１６番１６－１０２号"</f>
        <v>北九州市若松区本町二丁目１６番１６－１０２号</v>
      </c>
      <c r="D360" s="15">
        <v>46203</v>
      </c>
    </row>
    <row r="361" spans="1:4" ht="39" customHeight="1" x14ac:dyDescent="0.4">
      <c r="A361" s="14">
        <v>4046541597</v>
      </c>
      <c r="B361" s="14" t="s">
        <v>1014</v>
      </c>
      <c r="C361" s="14" t="s">
        <v>1015</v>
      </c>
      <c r="D361" s="15">
        <v>46387</v>
      </c>
    </row>
    <row r="362" spans="1:4" ht="39" customHeight="1" x14ac:dyDescent="0.4">
      <c r="A362" s="14">
        <v>4046541605</v>
      </c>
      <c r="B362" s="14" t="s">
        <v>1825</v>
      </c>
      <c r="C362" s="14" t="s">
        <v>1826</v>
      </c>
      <c r="D362" s="15">
        <v>46203</v>
      </c>
    </row>
    <row r="363" spans="1:4" ht="39" customHeight="1" x14ac:dyDescent="0.4">
      <c r="A363" s="14">
        <v>4046541613</v>
      </c>
      <c r="B363" s="14" t="s">
        <v>1824</v>
      </c>
      <c r="C363" s="14" t="s">
        <v>952</v>
      </c>
      <c r="D363" s="15">
        <v>46418</v>
      </c>
    </row>
    <row r="364" spans="1:4" ht="39" customHeight="1" x14ac:dyDescent="0.4">
      <c r="A364" s="14">
        <v>4046541621</v>
      </c>
      <c r="B364" s="14" t="s">
        <v>956</v>
      </c>
      <c r="C364" s="14" t="s">
        <v>957</v>
      </c>
      <c r="D364" s="15">
        <v>46873</v>
      </c>
    </row>
    <row r="365" spans="1:4" ht="39" customHeight="1" x14ac:dyDescent="0.4">
      <c r="A365" s="14">
        <v>4046541639</v>
      </c>
      <c r="B365" s="14" t="s">
        <v>1016</v>
      </c>
      <c r="C365" s="14" t="s">
        <v>966</v>
      </c>
      <c r="D365" s="15">
        <v>47149</v>
      </c>
    </row>
    <row r="366" spans="1:4" ht="39" customHeight="1" x14ac:dyDescent="0.4">
      <c r="A366" s="14">
        <v>4046541647</v>
      </c>
      <c r="B366" s="14" t="s">
        <v>1017</v>
      </c>
      <c r="C366" s="14" t="s">
        <v>1018</v>
      </c>
      <c r="D366" s="15">
        <v>47149</v>
      </c>
    </row>
    <row r="367" spans="1:4" ht="39" customHeight="1" x14ac:dyDescent="0.4">
      <c r="A367" s="14">
        <v>4046541654</v>
      </c>
      <c r="B367" s="14" t="s">
        <v>1019</v>
      </c>
      <c r="C367" s="14" t="str">
        <f>"北九州市若松区二島一丁目４－１４二島リバーウォーク７号棟－２"</f>
        <v>北九州市若松区二島一丁目４－１４二島リバーウォーク７号棟－２</v>
      </c>
      <c r="D367" s="15">
        <v>47756</v>
      </c>
    </row>
    <row r="368" spans="1:4" ht="39" customHeight="1" x14ac:dyDescent="0.4">
      <c r="A368" s="14">
        <v>4046541662</v>
      </c>
      <c r="B368" s="14" t="s">
        <v>2121</v>
      </c>
      <c r="C368" s="14" t="str">
        <f>"北九州市若松区浜町一丁目４－１１"</f>
        <v>北九州市若松区浜町一丁目４－１１</v>
      </c>
      <c r="D368" s="15">
        <v>47907</v>
      </c>
    </row>
    <row r="369" spans="1:4" ht="39" customHeight="1" x14ac:dyDescent="0.4">
      <c r="A369" s="14">
        <v>4046541670</v>
      </c>
      <c r="B369" s="14" t="s">
        <v>2130</v>
      </c>
      <c r="C369" s="14" t="s">
        <v>1012</v>
      </c>
      <c r="D369" s="15">
        <v>48182</v>
      </c>
    </row>
    <row r="370" spans="1:4" ht="39" customHeight="1" x14ac:dyDescent="0.4">
      <c r="A370" s="14">
        <v>4046541688</v>
      </c>
      <c r="B370" s="14" t="s">
        <v>2201</v>
      </c>
      <c r="C370" s="14" t="str">
        <f>"北九州市若松区塩屋三丁目３４－１"</f>
        <v>北九州市若松区塩屋三丁目３４－１</v>
      </c>
      <c r="D370" s="15">
        <v>48060</v>
      </c>
    </row>
    <row r="371" spans="1:4" ht="39" customHeight="1" x14ac:dyDescent="0.4">
      <c r="A371" s="14">
        <v>4046541704</v>
      </c>
      <c r="B371" s="14" t="s">
        <v>1004</v>
      </c>
      <c r="C371" s="14" t="s">
        <v>1005</v>
      </c>
      <c r="D371" s="15">
        <v>48121</v>
      </c>
    </row>
    <row r="372" spans="1:4" ht="39" customHeight="1" x14ac:dyDescent="0.4">
      <c r="A372" s="14">
        <v>4046471415</v>
      </c>
      <c r="B372" s="14" t="s">
        <v>2485</v>
      </c>
      <c r="C372" s="14" t="s">
        <v>2486</v>
      </c>
      <c r="D372" s="15">
        <v>48121</v>
      </c>
    </row>
    <row r="373" spans="1:4" ht="39" customHeight="1" x14ac:dyDescent="0.4">
      <c r="A373" s="12">
        <v>4046640894</v>
      </c>
      <c r="B373" s="12" t="s">
        <v>1025</v>
      </c>
      <c r="C373" s="12" t="s">
        <v>1026</v>
      </c>
      <c r="D373" s="13">
        <v>46387</v>
      </c>
    </row>
    <row r="374" spans="1:4" ht="39" customHeight="1" x14ac:dyDescent="0.4">
      <c r="A374" s="12">
        <v>4046641587</v>
      </c>
      <c r="B374" s="12" t="s">
        <v>1027</v>
      </c>
      <c r="C374" s="12" t="s">
        <v>1028</v>
      </c>
      <c r="D374" s="13">
        <v>46387</v>
      </c>
    </row>
    <row r="375" spans="1:4" ht="39" customHeight="1" x14ac:dyDescent="0.4">
      <c r="A375" s="12">
        <v>4046641652</v>
      </c>
      <c r="B375" s="12" t="s">
        <v>1029</v>
      </c>
      <c r="C375" s="12" t="s">
        <v>1030</v>
      </c>
      <c r="D375" s="13">
        <v>46387</v>
      </c>
    </row>
    <row r="376" spans="1:4" ht="39" customHeight="1" x14ac:dyDescent="0.4">
      <c r="A376" s="12">
        <v>4046641728</v>
      </c>
      <c r="B376" s="12" t="s">
        <v>1031</v>
      </c>
      <c r="C376" s="12" t="s">
        <v>1032</v>
      </c>
      <c r="D376" s="13">
        <v>46387</v>
      </c>
    </row>
    <row r="377" spans="1:4" ht="39" customHeight="1" x14ac:dyDescent="0.4">
      <c r="A377" s="12">
        <v>4046641736</v>
      </c>
      <c r="B377" s="12" t="s">
        <v>1033</v>
      </c>
      <c r="C377" s="12" t="s">
        <v>1034</v>
      </c>
      <c r="D377" s="13">
        <v>46387</v>
      </c>
    </row>
    <row r="378" spans="1:4" ht="39" customHeight="1" x14ac:dyDescent="0.4">
      <c r="A378" s="12">
        <v>4046641983</v>
      </c>
      <c r="B378" s="12" t="s">
        <v>1039</v>
      </c>
      <c r="C378" s="12" t="s">
        <v>1040</v>
      </c>
      <c r="D378" s="13">
        <v>46387</v>
      </c>
    </row>
    <row r="379" spans="1:4" ht="39" customHeight="1" x14ac:dyDescent="0.4">
      <c r="A379" s="12">
        <v>4046641991</v>
      </c>
      <c r="B379" s="12" t="s">
        <v>1041</v>
      </c>
      <c r="C379" s="12" t="s">
        <v>1042</v>
      </c>
      <c r="D379" s="13">
        <v>46387</v>
      </c>
    </row>
    <row r="380" spans="1:4" ht="39" customHeight="1" x14ac:dyDescent="0.4">
      <c r="A380" s="12">
        <v>4046642254</v>
      </c>
      <c r="B380" s="12" t="s">
        <v>859</v>
      </c>
      <c r="C380" s="12" t="s">
        <v>1048</v>
      </c>
      <c r="D380" s="13">
        <v>46387</v>
      </c>
    </row>
    <row r="381" spans="1:4" ht="39" customHeight="1" x14ac:dyDescent="0.4">
      <c r="A381" s="12">
        <v>4046642296</v>
      </c>
      <c r="B381" s="12" t="s">
        <v>1052</v>
      </c>
      <c r="C381" s="12" t="s">
        <v>1053</v>
      </c>
      <c r="D381" s="13">
        <v>46387</v>
      </c>
    </row>
    <row r="382" spans="1:4" ht="39" customHeight="1" x14ac:dyDescent="0.4">
      <c r="A382" s="12">
        <v>4046642379</v>
      </c>
      <c r="B382" s="12" t="s">
        <v>1056</v>
      </c>
      <c r="C382" s="12" t="s">
        <v>1057</v>
      </c>
      <c r="D382" s="13">
        <v>46387</v>
      </c>
    </row>
    <row r="383" spans="1:4" ht="39" customHeight="1" x14ac:dyDescent="0.4">
      <c r="A383" s="12">
        <v>4046642403</v>
      </c>
      <c r="B383" s="12" t="s">
        <v>1058</v>
      </c>
      <c r="C383" s="12" t="s">
        <v>1059</v>
      </c>
      <c r="D383" s="13">
        <v>46387</v>
      </c>
    </row>
    <row r="384" spans="1:4" ht="39" customHeight="1" x14ac:dyDescent="0.4">
      <c r="A384" s="12">
        <v>4046642825</v>
      </c>
      <c r="B384" s="12" t="s">
        <v>1073</v>
      </c>
      <c r="C384" s="12" t="s">
        <v>1074</v>
      </c>
      <c r="D384" s="13">
        <v>46387</v>
      </c>
    </row>
    <row r="385" spans="1:4" ht="39" customHeight="1" x14ac:dyDescent="0.4">
      <c r="A385" s="12">
        <v>4046642866</v>
      </c>
      <c r="B385" s="12" t="s">
        <v>1077</v>
      </c>
      <c r="C385" s="12" t="s">
        <v>1078</v>
      </c>
      <c r="D385" s="13">
        <v>46387</v>
      </c>
    </row>
    <row r="386" spans="1:4" ht="39" customHeight="1" x14ac:dyDescent="0.4">
      <c r="A386" s="12">
        <v>4046642965</v>
      </c>
      <c r="B386" s="12" t="s">
        <v>1079</v>
      </c>
      <c r="C386" s="12" t="s">
        <v>1080</v>
      </c>
      <c r="D386" s="13">
        <v>46387</v>
      </c>
    </row>
    <row r="387" spans="1:4" ht="39" customHeight="1" x14ac:dyDescent="0.4">
      <c r="A387" s="12">
        <v>4046643146</v>
      </c>
      <c r="B387" s="12" t="s">
        <v>1091</v>
      </c>
      <c r="C387" s="12" t="s">
        <v>1092</v>
      </c>
      <c r="D387" s="13">
        <v>46387</v>
      </c>
    </row>
    <row r="388" spans="1:4" ht="39" customHeight="1" x14ac:dyDescent="0.4">
      <c r="A388" s="12">
        <v>4046643427</v>
      </c>
      <c r="B388" s="12" t="s">
        <v>1101</v>
      </c>
      <c r="C388" s="12" t="s">
        <v>1102</v>
      </c>
      <c r="D388" s="13">
        <v>46387</v>
      </c>
    </row>
    <row r="389" spans="1:4" ht="39" customHeight="1" x14ac:dyDescent="0.4">
      <c r="A389" s="12">
        <v>4046643575</v>
      </c>
      <c r="B389" s="12" t="s">
        <v>1113</v>
      </c>
      <c r="C389" s="12" t="s">
        <v>1114</v>
      </c>
      <c r="D389" s="13">
        <v>46387</v>
      </c>
    </row>
    <row r="390" spans="1:4" ht="39" customHeight="1" x14ac:dyDescent="0.4">
      <c r="A390" s="12">
        <v>4046643591</v>
      </c>
      <c r="B390" s="12" t="s">
        <v>1117</v>
      </c>
      <c r="C390" s="12" t="s">
        <v>1118</v>
      </c>
      <c r="D390" s="13">
        <v>46387</v>
      </c>
    </row>
    <row r="391" spans="1:4" ht="39" customHeight="1" x14ac:dyDescent="0.4">
      <c r="A391" s="12">
        <v>4046643625</v>
      </c>
      <c r="B391" s="12" t="s">
        <v>1119</v>
      </c>
      <c r="C391" s="12" t="s">
        <v>1120</v>
      </c>
      <c r="D391" s="13">
        <v>46387</v>
      </c>
    </row>
    <row r="392" spans="1:4" ht="39" customHeight="1" x14ac:dyDescent="0.4">
      <c r="A392" s="12">
        <v>4046643765</v>
      </c>
      <c r="B392" s="12" t="s">
        <v>1132</v>
      </c>
      <c r="C392" s="12" t="s">
        <v>1133</v>
      </c>
      <c r="D392" s="13">
        <v>46387</v>
      </c>
    </row>
    <row r="393" spans="1:4" ht="39" customHeight="1" x14ac:dyDescent="0.4">
      <c r="A393" s="12">
        <v>4046643963</v>
      </c>
      <c r="B393" s="12" t="s">
        <v>1147</v>
      </c>
      <c r="C393" s="12" t="s">
        <v>1148</v>
      </c>
      <c r="D393" s="13">
        <v>46387</v>
      </c>
    </row>
    <row r="394" spans="1:4" ht="39" customHeight="1" x14ac:dyDescent="0.4">
      <c r="A394" s="12">
        <v>4046643971</v>
      </c>
      <c r="B394" s="12" t="s">
        <v>1149</v>
      </c>
      <c r="C394" s="12" t="s">
        <v>1150</v>
      </c>
      <c r="D394" s="13">
        <v>46387</v>
      </c>
    </row>
    <row r="395" spans="1:4" ht="39" customHeight="1" x14ac:dyDescent="0.4">
      <c r="A395" s="12">
        <v>4046643989</v>
      </c>
      <c r="B395" s="12" t="s">
        <v>1151</v>
      </c>
      <c r="C395" s="12" t="s">
        <v>1152</v>
      </c>
      <c r="D395" s="13">
        <v>46387</v>
      </c>
    </row>
    <row r="396" spans="1:4" ht="39" customHeight="1" x14ac:dyDescent="0.4">
      <c r="A396" s="12">
        <v>4046644276</v>
      </c>
      <c r="B396" s="12" t="s">
        <v>1178</v>
      </c>
      <c r="C396" s="12" t="s">
        <v>1179</v>
      </c>
      <c r="D396" s="13">
        <v>46387</v>
      </c>
    </row>
    <row r="397" spans="1:4" ht="39" customHeight="1" x14ac:dyDescent="0.4">
      <c r="A397" s="12">
        <v>4046644342</v>
      </c>
      <c r="B397" s="12" t="s">
        <v>1183</v>
      </c>
      <c r="C397" s="12" t="s">
        <v>1184</v>
      </c>
      <c r="D397" s="13">
        <v>46387</v>
      </c>
    </row>
    <row r="398" spans="1:4" ht="39" customHeight="1" x14ac:dyDescent="0.4">
      <c r="A398" s="12">
        <v>4046644367</v>
      </c>
      <c r="B398" s="12" t="s">
        <v>2689</v>
      </c>
      <c r="C398" s="12" t="s">
        <v>2688</v>
      </c>
      <c r="D398" s="13">
        <v>48213</v>
      </c>
    </row>
    <row r="399" spans="1:4" ht="39" customHeight="1" x14ac:dyDescent="0.4">
      <c r="A399" s="12">
        <v>4046644375</v>
      </c>
      <c r="B399" s="12" t="s">
        <v>1185</v>
      </c>
      <c r="C399" s="12" t="s">
        <v>1186</v>
      </c>
      <c r="D399" s="13">
        <v>46387</v>
      </c>
    </row>
    <row r="400" spans="1:4" ht="39" customHeight="1" x14ac:dyDescent="0.4">
      <c r="A400" s="12">
        <v>4046644607</v>
      </c>
      <c r="B400" s="12" t="s">
        <v>864</v>
      </c>
      <c r="C400" s="12" t="s">
        <v>1206</v>
      </c>
      <c r="D400" s="13">
        <v>46387</v>
      </c>
    </row>
    <row r="401" spans="1:4" ht="39" customHeight="1" x14ac:dyDescent="0.4">
      <c r="A401" s="12">
        <v>4046644623</v>
      </c>
      <c r="B401" s="12" t="s">
        <v>1209</v>
      </c>
      <c r="C401" s="12" t="s">
        <v>1210</v>
      </c>
      <c r="D401" s="13">
        <v>46387</v>
      </c>
    </row>
    <row r="402" spans="1:4" ht="39" customHeight="1" x14ac:dyDescent="0.4">
      <c r="A402" s="12">
        <v>4046644722</v>
      </c>
      <c r="B402" s="12" t="s">
        <v>1215</v>
      </c>
      <c r="C402" s="12" t="s">
        <v>1216</v>
      </c>
      <c r="D402" s="13">
        <v>46387</v>
      </c>
    </row>
    <row r="403" spans="1:4" ht="39" customHeight="1" x14ac:dyDescent="0.4">
      <c r="A403" s="12">
        <v>4046644805</v>
      </c>
      <c r="B403" s="12" t="s">
        <v>1224</v>
      </c>
      <c r="C403" s="12" t="s">
        <v>1225</v>
      </c>
      <c r="D403" s="13">
        <v>46081</v>
      </c>
    </row>
    <row r="404" spans="1:4" ht="39" customHeight="1" x14ac:dyDescent="0.4">
      <c r="A404" s="12">
        <v>4046644821</v>
      </c>
      <c r="B404" s="12" t="s">
        <v>827</v>
      </c>
      <c r="C404" s="12" t="s">
        <v>1226</v>
      </c>
      <c r="D404" s="13">
        <v>46387</v>
      </c>
    </row>
    <row r="405" spans="1:4" ht="39" customHeight="1" x14ac:dyDescent="0.4">
      <c r="A405" s="12">
        <v>4046644854</v>
      </c>
      <c r="B405" s="12" t="s">
        <v>1227</v>
      </c>
      <c r="C405" s="12" t="s">
        <v>1228</v>
      </c>
      <c r="D405" s="13">
        <v>46387</v>
      </c>
    </row>
    <row r="406" spans="1:4" ht="39" customHeight="1" x14ac:dyDescent="0.4">
      <c r="A406" s="12">
        <v>4046644888</v>
      </c>
      <c r="B406" s="12" t="s">
        <v>1232</v>
      </c>
      <c r="C406" s="12" t="s">
        <v>1233</v>
      </c>
      <c r="D406" s="13">
        <v>46387</v>
      </c>
    </row>
    <row r="407" spans="1:4" ht="39" customHeight="1" x14ac:dyDescent="0.4">
      <c r="A407" s="12">
        <v>4046645034</v>
      </c>
      <c r="B407" s="12" t="s">
        <v>853</v>
      </c>
      <c r="C407" s="12" t="s">
        <v>1246</v>
      </c>
      <c r="D407" s="13">
        <v>46387</v>
      </c>
    </row>
    <row r="408" spans="1:4" ht="39" customHeight="1" x14ac:dyDescent="0.4">
      <c r="A408" s="12">
        <v>4046645083</v>
      </c>
      <c r="B408" s="12" t="s">
        <v>1251</v>
      </c>
      <c r="C408" s="12" t="s">
        <v>1252</v>
      </c>
      <c r="D408" s="13">
        <v>46387</v>
      </c>
    </row>
    <row r="409" spans="1:4" ht="39" customHeight="1" x14ac:dyDescent="0.4">
      <c r="A409" s="12">
        <v>4046645117</v>
      </c>
      <c r="B409" s="12" t="s">
        <v>1253</v>
      </c>
      <c r="C409" s="12" t="s">
        <v>1254</v>
      </c>
      <c r="D409" s="13">
        <v>46387</v>
      </c>
    </row>
    <row r="410" spans="1:4" ht="39" customHeight="1" x14ac:dyDescent="0.4">
      <c r="A410" s="12">
        <v>4046645232</v>
      </c>
      <c r="B410" s="12" t="s">
        <v>1271</v>
      </c>
      <c r="C410" s="12" t="str">
        <f>"北九州市八幡東区桃園一丁目－５－５"</f>
        <v>北九州市八幡東区桃園一丁目－５－５</v>
      </c>
      <c r="D410" s="13">
        <v>46387</v>
      </c>
    </row>
    <row r="411" spans="1:4" ht="39" customHeight="1" x14ac:dyDescent="0.4">
      <c r="A411" s="12">
        <v>4046645281</v>
      </c>
      <c r="B411" s="12" t="s">
        <v>843</v>
      </c>
      <c r="C411" s="12" t="s">
        <v>1280</v>
      </c>
      <c r="D411" s="13">
        <v>46387</v>
      </c>
    </row>
    <row r="412" spans="1:4" ht="39" customHeight="1" x14ac:dyDescent="0.4">
      <c r="A412" s="12">
        <v>4046645380</v>
      </c>
      <c r="B412" s="12" t="s">
        <v>1291</v>
      </c>
      <c r="C412" s="12" t="s">
        <v>1292</v>
      </c>
      <c r="D412" s="13">
        <v>46387</v>
      </c>
    </row>
    <row r="413" spans="1:4" ht="39" customHeight="1" x14ac:dyDescent="0.4">
      <c r="A413" s="12">
        <v>4046645422</v>
      </c>
      <c r="B413" s="12" t="s">
        <v>1299</v>
      </c>
      <c r="C413" s="12" t="s">
        <v>1300</v>
      </c>
      <c r="D413" s="13">
        <v>46387</v>
      </c>
    </row>
    <row r="414" spans="1:4" ht="39" customHeight="1" x14ac:dyDescent="0.4">
      <c r="A414" s="12">
        <v>4046645521</v>
      </c>
      <c r="B414" s="12" t="s">
        <v>2691</v>
      </c>
      <c r="C414" s="12" t="s">
        <v>2690</v>
      </c>
      <c r="D414" s="13">
        <v>48213</v>
      </c>
    </row>
    <row r="415" spans="1:4" ht="39" customHeight="1" x14ac:dyDescent="0.4">
      <c r="A415" s="12">
        <v>4046645604</v>
      </c>
      <c r="B415" s="12" t="s">
        <v>1310</v>
      </c>
      <c r="C415" s="12" t="s">
        <v>1311</v>
      </c>
      <c r="D415" s="13">
        <v>47087</v>
      </c>
    </row>
    <row r="416" spans="1:4" ht="39" customHeight="1" x14ac:dyDescent="0.4">
      <c r="A416" s="12">
        <v>4046645612</v>
      </c>
      <c r="B416" s="12" t="s">
        <v>2692</v>
      </c>
      <c r="C416" s="12" t="str">
        <f>"北九州市八幡東区春の町2-3-16"</f>
        <v>北九州市八幡東区春の町2-3-16</v>
      </c>
      <c r="D416" s="13">
        <v>48213</v>
      </c>
    </row>
    <row r="417" spans="1:4" ht="39" customHeight="1" x14ac:dyDescent="0.4">
      <c r="A417" s="12">
        <v>4046645638</v>
      </c>
      <c r="B417" s="12" t="s">
        <v>1314</v>
      </c>
      <c r="C417" s="12" t="s">
        <v>1315</v>
      </c>
      <c r="D417" s="13">
        <v>47149</v>
      </c>
    </row>
    <row r="418" spans="1:4" ht="39" customHeight="1" x14ac:dyDescent="0.4">
      <c r="A418" s="12">
        <v>4046645802</v>
      </c>
      <c r="B418" s="12" t="s">
        <v>2694</v>
      </c>
      <c r="C418" s="12" t="s">
        <v>2693</v>
      </c>
      <c r="D418" s="13">
        <v>48213</v>
      </c>
    </row>
    <row r="419" spans="1:4" ht="39" customHeight="1" x14ac:dyDescent="0.4">
      <c r="A419" s="12">
        <v>4046645992</v>
      </c>
      <c r="B419" s="12" t="s">
        <v>835</v>
      </c>
      <c r="C419" s="12" t="s">
        <v>1064</v>
      </c>
      <c r="D419" s="13">
        <v>47177</v>
      </c>
    </row>
    <row r="420" spans="1:4" ht="39" customHeight="1" x14ac:dyDescent="0.4">
      <c r="A420" s="12">
        <v>4046646115</v>
      </c>
      <c r="B420" s="12" t="s">
        <v>1320</v>
      </c>
      <c r="C420" s="12" t="str">
        <f>"北九州市八幡東区荒生田三丁目１－３４"</f>
        <v>北九州市八幡東区荒生田三丁目１－３４</v>
      </c>
      <c r="D420" s="13">
        <v>47756</v>
      </c>
    </row>
    <row r="421" spans="1:4" ht="39" customHeight="1" x14ac:dyDescent="0.4">
      <c r="A421" s="12">
        <v>4046646123</v>
      </c>
      <c r="B421" s="12" t="s">
        <v>2127</v>
      </c>
      <c r="C421" s="12" t="s">
        <v>2128</v>
      </c>
      <c r="D421" s="13">
        <v>47879</v>
      </c>
    </row>
    <row r="422" spans="1:4" ht="39" customHeight="1" x14ac:dyDescent="0.4">
      <c r="A422" s="12">
        <v>4044825002</v>
      </c>
      <c r="B422" s="12" t="s">
        <v>2488</v>
      </c>
      <c r="C422" s="12" t="s">
        <v>2487</v>
      </c>
      <c r="D422" s="13">
        <v>48121</v>
      </c>
    </row>
    <row r="423" spans="1:4" ht="39" customHeight="1" x14ac:dyDescent="0.4">
      <c r="A423" s="14">
        <v>4046442688</v>
      </c>
      <c r="B423" s="14" t="s">
        <v>2525</v>
      </c>
      <c r="C423" s="14" t="s">
        <v>2524</v>
      </c>
      <c r="D423" s="15">
        <v>48182</v>
      </c>
    </row>
    <row r="424" spans="1:4" ht="39" customHeight="1" x14ac:dyDescent="0.4">
      <c r="A424" s="14">
        <v>4046472805</v>
      </c>
      <c r="B424" s="14" t="s">
        <v>2526</v>
      </c>
      <c r="C424" s="14" t="s">
        <v>2512</v>
      </c>
      <c r="D424" s="15">
        <v>48182</v>
      </c>
    </row>
    <row r="425" spans="1:4" ht="39" customHeight="1" x14ac:dyDescent="0.4">
      <c r="A425" s="14">
        <v>4046640761</v>
      </c>
      <c r="B425" s="14" t="s">
        <v>1023</v>
      </c>
      <c r="C425" s="14" t="s">
        <v>1024</v>
      </c>
      <c r="D425" s="15">
        <v>46387</v>
      </c>
    </row>
    <row r="426" spans="1:4" ht="39" customHeight="1" x14ac:dyDescent="0.4">
      <c r="A426" s="14">
        <v>4046641769</v>
      </c>
      <c r="B426" s="14" t="s">
        <v>1035</v>
      </c>
      <c r="C426" s="14" t="s">
        <v>1036</v>
      </c>
      <c r="D426" s="15">
        <v>46387</v>
      </c>
    </row>
    <row r="427" spans="1:4" ht="39" customHeight="1" x14ac:dyDescent="0.4">
      <c r="A427" s="14">
        <v>4046641801</v>
      </c>
      <c r="B427" s="14" t="s">
        <v>1037</v>
      </c>
      <c r="C427" s="14" t="s">
        <v>1038</v>
      </c>
      <c r="D427" s="15">
        <v>46387</v>
      </c>
    </row>
    <row r="428" spans="1:4" ht="39" customHeight="1" x14ac:dyDescent="0.4">
      <c r="A428" s="14">
        <v>4046642023</v>
      </c>
      <c r="B428" s="14" t="s">
        <v>1043</v>
      </c>
      <c r="C428" s="14" t="s">
        <v>1044</v>
      </c>
      <c r="D428" s="15">
        <v>46387</v>
      </c>
    </row>
    <row r="429" spans="1:4" ht="39" customHeight="1" x14ac:dyDescent="0.4">
      <c r="A429" s="14">
        <v>4046642148</v>
      </c>
      <c r="B429" s="14" t="s">
        <v>851</v>
      </c>
      <c r="C429" s="14" t="s">
        <v>1045</v>
      </c>
      <c r="D429" s="15">
        <v>46387</v>
      </c>
    </row>
    <row r="430" spans="1:4" ht="39" customHeight="1" x14ac:dyDescent="0.4">
      <c r="A430" s="14">
        <v>4046642247</v>
      </c>
      <c r="B430" s="14" t="s">
        <v>1046</v>
      </c>
      <c r="C430" s="14" t="s">
        <v>1047</v>
      </c>
      <c r="D430" s="15">
        <v>46387</v>
      </c>
    </row>
    <row r="431" spans="1:4" ht="39" customHeight="1" x14ac:dyDescent="0.4">
      <c r="A431" s="14">
        <v>4046642262</v>
      </c>
      <c r="B431" s="14" t="s">
        <v>1049</v>
      </c>
      <c r="C431" s="14" t="s">
        <v>1050</v>
      </c>
      <c r="D431" s="15">
        <v>46387</v>
      </c>
    </row>
    <row r="432" spans="1:4" ht="39" customHeight="1" x14ac:dyDescent="0.4">
      <c r="A432" s="14">
        <v>4046642288</v>
      </c>
      <c r="B432" s="14" t="s">
        <v>1051</v>
      </c>
      <c r="C432" s="14" t="s">
        <v>191</v>
      </c>
      <c r="D432" s="15">
        <v>46387</v>
      </c>
    </row>
    <row r="433" spans="1:4" ht="39" customHeight="1" x14ac:dyDescent="0.4">
      <c r="A433" s="14">
        <v>4046642320</v>
      </c>
      <c r="B433" s="14" t="s">
        <v>1054</v>
      </c>
      <c r="C433" s="14" t="s">
        <v>1055</v>
      </c>
      <c r="D433" s="15">
        <v>46387</v>
      </c>
    </row>
    <row r="434" spans="1:4" ht="39" customHeight="1" x14ac:dyDescent="0.4">
      <c r="A434" s="14">
        <v>4046642437</v>
      </c>
      <c r="B434" s="14" t="s">
        <v>1060</v>
      </c>
      <c r="C434" s="14" t="s">
        <v>1061</v>
      </c>
      <c r="D434" s="15">
        <v>46387</v>
      </c>
    </row>
    <row r="435" spans="1:4" ht="39" customHeight="1" x14ac:dyDescent="0.4">
      <c r="A435" s="14">
        <v>4046642460</v>
      </c>
      <c r="B435" s="14" t="s">
        <v>849</v>
      </c>
      <c r="C435" s="14" t="s">
        <v>1062</v>
      </c>
      <c r="D435" s="15">
        <v>46387</v>
      </c>
    </row>
    <row r="436" spans="1:4" ht="39" customHeight="1" x14ac:dyDescent="0.4">
      <c r="A436" s="14">
        <v>4046642486</v>
      </c>
      <c r="B436" s="14" t="s">
        <v>868</v>
      </c>
      <c r="C436" s="14" t="s">
        <v>1063</v>
      </c>
      <c r="D436" s="15">
        <v>46387</v>
      </c>
    </row>
    <row r="437" spans="1:4" ht="39" customHeight="1" x14ac:dyDescent="0.4">
      <c r="A437" s="14">
        <v>4046642569</v>
      </c>
      <c r="B437" s="14" t="s">
        <v>1065</v>
      </c>
      <c r="C437" s="14" t="s">
        <v>1066</v>
      </c>
      <c r="D437" s="15">
        <v>46387</v>
      </c>
    </row>
    <row r="438" spans="1:4" ht="39" customHeight="1" x14ac:dyDescent="0.4">
      <c r="A438" s="14">
        <v>4046642627</v>
      </c>
      <c r="B438" s="14" t="s">
        <v>1067</v>
      </c>
      <c r="C438" s="14" t="s">
        <v>1068</v>
      </c>
      <c r="D438" s="15">
        <v>46387</v>
      </c>
    </row>
    <row r="439" spans="1:4" ht="39" customHeight="1" x14ac:dyDescent="0.4">
      <c r="A439" s="14">
        <v>4046642684</v>
      </c>
      <c r="B439" s="14" t="s">
        <v>1069</v>
      </c>
      <c r="C439" s="14" t="s">
        <v>1070</v>
      </c>
      <c r="D439" s="15">
        <v>46387</v>
      </c>
    </row>
    <row r="440" spans="1:4" ht="39" customHeight="1" x14ac:dyDescent="0.4">
      <c r="A440" s="14">
        <v>4046642767</v>
      </c>
      <c r="B440" s="14" t="s">
        <v>1071</v>
      </c>
      <c r="C440" s="14" t="s">
        <v>1072</v>
      </c>
      <c r="D440" s="15">
        <v>46387</v>
      </c>
    </row>
    <row r="441" spans="1:4" ht="39" customHeight="1" x14ac:dyDescent="0.4">
      <c r="A441" s="12">
        <v>4046642833</v>
      </c>
      <c r="B441" s="12" t="s">
        <v>1075</v>
      </c>
      <c r="C441" s="12" t="s">
        <v>1076</v>
      </c>
      <c r="D441" s="13">
        <v>46387</v>
      </c>
    </row>
    <row r="442" spans="1:4" ht="39" customHeight="1" x14ac:dyDescent="0.4">
      <c r="A442" s="12">
        <v>4046642981</v>
      </c>
      <c r="B442" s="12" t="s">
        <v>1081</v>
      </c>
      <c r="C442" s="12" t="s">
        <v>1082</v>
      </c>
      <c r="D442" s="13">
        <v>46387</v>
      </c>
    </row>
    <row r="443" spans="1:4" ht="39" customHeight="1" x14ac:dyDescent="0.4">
      <c r="A443" s="12">
        <v>4046643039</v>
      </c>
      <c r="B443" s="12" t="s">
        <v>1083</v>
      </c>
      <c r="C443" s="12" t="s">
        <v>1084</v>
      </c>
      <c r="D443" s="13">
        <v>46387</v>
      </c>
    </row>
    <row r="444" spans="1:4" ht="39" customHeight="1" x14ac:dyDescent="0.4">
      <c r="A444" s="12">
        <v>4046643062</v>
      </c>
      <c r="B444" s="12" t="s">
        <v>1085</v>
      </c>
      <c r="C444" s="12" t="s">
        <v>1086</v>
      </c>
      <c r="D444" s="13">
        <v>46387</v>
      </c>
    </row>
    <row r="445" spans="1:4" ht="39" customHeight="1" x14ac:dyDescent="0.4">
      <c r="A445" s="12">
        <v>4046643096</v>
      </c>
      <c r="B445" s="12" t="s">
        <v>1087</v>
      </c>
      <c r="C445" s="12" t="s">
        <v>1088</v>
      </c>
      <c r="D445" s="13">
        <v>46387</v>
      </c>
    </row>
    <row r="446" spans="1:4" ht="39" customHeight="1" x14ac:dyDescent="0.4">
      <c r="A446" s="12">
        <v>4046643120</v>
      </c>
      <c r="B446" s="12" t="s">
        <v>1089</v>
      </c>
      <c r="C446" s="12" t="s">
        <v>1090</v>
      </c>
      <c r="D446" s="13">
        <v>46387</v>
      </c>
    </row>
    <row r="447" spans="1:4" ht="39" customHeight="1" x14ac:dyDescent="0.4">
      <c r="A447" s="14">
        <v>4046643203</v>
      </c>
      <c r="B447" s="14" t="s">
        <v>1093</v>
      </c>
      <c r="C447" s="14" t="s">
        <v>1094</v>
      </c>
      <c r="D447" s="15">
        <v>46387</v>
      </c>
    </row>
    <row r="448" spans="1:4" ht="39" customHeight="1" x14ac:dyDescent="0.4">
      <c r="A448" s="14">
        <v>4046643229</v>
      </c>
      <c r="B448" s="14" t="s">
        <v>1095</v>
      </c>
      <c r="C448" s="14" t="s">
        <v>1096</v>
      </c>
      <c r="D448" s="15">
        <v>46387</v>
      </c>
    </row>
    <row r="449" spans="1:4" ht="39" customHeight="1" x14ac:dyDescent="0.4">
      <c r="A449" s="14">
        <v>4046643294</v>
      </c>
      <c r="B449" s="14" t="s">
        <v>1097</v>
      </c>
      <c r="C449" s="14" t="s">
        <v>1098</v>
      </c>
      <c r="D449" s="15">
        <v>46387</v>
      </c>
    </row>
    <row r="450" spans="1:4" ht="39" customHeight="1" x14ac:dyDescent="0.4">
      <c r="A450" s="14">
        <v>4046643393</v>
      </c>
      <c r="B450" s="14" t="s">
        <v>1099</v>
      </c>
      <c r="C450" s="14" t="s">
        <v>1100</v>
      </c>
      <c r="D450" s="15">
        <v>46387</v>
      </c>
    </row>
    <row r="451" spans="1:4" ht="39" customHeight="1" x14ac:dyDescent="0.4">
      <c r="A451" s="14">
        <v>4046643443</v>
      </c>
      <c r="B451" s="14" t="s">
        <v>1103</v>
      </c>
      <c r="C451" s="14" t="s">
        <v>1104</v>
      </c>
      <c r="D451" s="15">
        <v>46387</v>
      </c>
    </row>
    <row r="452" spans="1:4" ht="39" customHeight="1" x14ac:dyDescent="0.4">
      <c r="A452" s="14">
        <v>4046643492</v>
      </c>
      <c r="B452" s="14" t="s">
        <v>1105</v>
      </c>
      <c r="C452" s="14" t="s">
        <v>1106</v>
      </c>
      <c r="D452" s="15">
        <v>46387</v>
      </c>
    </row>
    <row r="453" spans="1:4" ht="39" customHeight="1" x14ac:dyDescent="0.4">
      <c r="A453" s="14">
        <v>4046643542</v>
      </c>
      <c r="B453" s="14" t="s">
        <v>1107</v>
      </c>
      <c r="C453" s="14" t="s">
        <v>1108</v>
      </c>
      <c r="D453" s="15">
        <v>46387</v>
      </c>
    </row>
    <row r="454" spans="1:4" ht="39" customHeight="1" x14ac:dyDescent="0.4">
      <c r="A454" s="14">
        <v>4046643559</v>
      </c>
      <c r="B454" s="14" t="s">
        <v>1109</v>
      </c>
      <c r="C454" s="14" t="s">
        <v>1110</v>
      </c>
      <c r="D454" s="15">
        <v>46387</v>
      </c>
    </row>
    <row r="455" spans="1:4" ht="39" customHeight="1" x14ac:dyDescent="0.4">
      <c r="A455" s="14">
        <v>4046643567</v>
      </c>
      <c r="B455" s="14" t="s">
        <v>1111</v>
      </c>
      <c r="C455" s="14" t="s">
        <v>1112</v>
      </c>
      <c r="D455" s="15">
        <v>46387</v>
      </c>
    </row>
    <row r="456" spans="1:4" ht="39" customHeight="1" x14ac:dyDescent="0.4">
      <c r="A456" s="14">
        <v>4046643583</v>
      </c>
      <c r="B456" s="14" t="s">
        <v>1115</v>
      </c>
      <c r="C456" s="14" t="s">
        <v>1116</v>
      </c>
      <c r="D456" s="15">
        <v>46387</v>
      </c>
    </row>
    <row r="457" spans="1:4" ht="39" customHeight="1" x14ac:dyDescent="0.4">
      <c r="A457" s="14">
        <v>4046643641</v>
      </c>
      <c r="B457" s="14" t="s">
        <v>1121</v>
      </c>
      <c r="C457" s="14" t="s">
        <v>1122</v>
      </c>
      <c r="D457" s="15">
        <v>46387</v>
      </c>
    </row>
    <row r="458" spans="1:4" ht="39" customHeight="1" x14ac:dyDescent="0.4">
      <c r="A458" s="14">
        <v>4046643658</v>
      </c>
      <c r="B458" s="14" t="s">
        <v>1123</v>
      </c>
      <c r="C458" s="14" t="s">
        <v>1124</v>
      </c>
      <c r="D458" s="15">
        <v>46387</v>
      </c>
    </row>
    <row r="459" spans="1:4" ht="39" customHeight="1" x14ac:dyDescent="0.4">
      <c r="A459" s="14">
        <v>4046643682</v>
      </c>
      <c r="B459" s="14" t="s">
        <v>833</v>
      </c>
      <c r="C459" s="14" t="s">
        <v>1125</v>
      </c>
      <c r="D459" s="15">
        <v>46387</v>
      </c>
    </row>
    <row r="460" spans="1:4" ht="39" customHeight="1" x14ac:dyDescent="0.4">
      <c r="A460" s="14">
        <v>4046643724</v>
      </c>
      <c r="B460" s="14" t="s">
        <v>1126</v>
      </c>
      <c r="C460" s="14" t="s">
        <v>1127</v>
      </c>
      <c r="D460" s="15">
        <v>46387</v>
      </c>
    </row>
    <row r="461" spans="1:4" ht="39" customHeight="1" x14ac:dyDescent="0.4">
      <c r="A461" s="14">
        <v>4046643740</v>
      </c>
      <c r="B461" s="14" t="s">
        <v>1128</v>
      </c>
      <c r="C461" s="14" t="s">
        <v>1129</v>
      </c>
      <c r="D461" s="15">
        <v>46387</v>
      </c>
    </row>
    <row r="462" spans="1:4" ht="39" customHeight="1" x14ac:dyDescent="0.4">
      <c r="A462" s="14">
        <v>4046643757</v>
      </c>
      <c r="B462" s="14" t="s">
        <v>1130</v>
      </c>
      <c r="C462" s="14" t="s">
        <v>1131</v>
      </c>
      <c r="D462" s="15">
        <v>46387</v>
      </c>
    </row>
    <row r="463" spans="1:4" ht="39" customHeight="1" x14ac:dyDescent="0.4">
      <c r="A463" s="14">
        <v>4046643773</v>
      </c>
      <c r="B463" s="14" t="s">
        <v>1134</v>
      </c>
      <c r="C463" s="14" t="s">
        <v>1135</v>
      </c>
      <c r="D463" s="15">
        <v>47177</v>
      </c>
    </row>
    <row r="464" spans="1:4" ht="39" customHeight="1" x14ac:dyDescent="0.4">
      <c r="A464" s="14">
        <v>4046643807</v>
      </c>
      <c r="B464" s="14" t="s">
        <v>1136</v>
      </c>
      <c r="C464" s="14" t="s">
        <v>1137</v>
      </c>
      <c r="D464" s="15">
        <v>46387</v>
      </c>
    </row>
    <row r="465" spans="1:4" ht="39" customHeight="1" x14ac:dyDescent="0.4">
      <c r="A465" s="14">
        <v>4046643880</v>
      </c>
      <c r="B465" s="14" t="s">
        <v>1139</v>
      </c>
      <c r="C465" s="14" t="s">
        <v>1140</v>
      </c>
      <c r="D465" s="15">
        <v>46387</v>
      </c>
    </row>
    <row r="466" spans="1:4" ht="39" customHeight="1" x14ac:dyDescent="0.4">
      <c r="A466" s="14">
        <v>4046643914</v>
      </c>
      <c r="B466" s="14" t="s">
        <v>1141</v>
      </c>
      <c r="C466" s="14" t="s">
        <v>1142</v>
      </c>
      <c r="D466" s="15">
        <v>46387</v>
      </c>
    </row>
    <row r="467" spans="1:4" ht="39" customHeight="1" x14ac:dyDescent="0.4">
      <c r="A467" s="14">
        <v>4046643948</v>
      </c>
      <c r="B467" s="14" t="s">
        <v>1143</v>
      </c>
      <c r="C467" s="14" t="s">
        <v>1144</v>
      </c>
      <c r="D467" s="15">
        <v>46387</v>
      </c>
    </row>
    <row r="468" spans="1:4" ht="39" customHeight="1" x14ac:dyDescent="0.4">
      <c r="A468" s="14">
        <v>4046643955</v>
      </c>
      <c r="B468" s="14" t="s">
        <v>1145</v>
      </c>
      <c r="C468" s="14" t="s">
        <v>1146</v>
      </c>
      <c r="D468" s="15">
        <v>46387</v>
      </c>
    </row>
    <row r="469" spans="1:4" ht="39" customHeight="1" x14ac:dyDescent="0.4">
      <c r="A469" s="14">
        <v>4046644003</v>
      </c>
      <c r="B469" s="14" t="s">
        <v>1154</v>
      </c>
      <c r="C469" s="14" t="s">
        <v>1155</v>
      </c>
      <c r="D469" s="15">
        <v>46387</v>
      </c>
    </row>
    <row r="470" spans="1:4" ht="39" customHeight="1" x14ac:dyDescent="0.4">
      <c r="A470" s="14">
        <v>4046644029</v>
      </c>
      <c r="B470" s="14" t="s">
        <v>1156</v>
      </c>
      <c r="C470" s="14" t="s">
        <v>1157</v>
      </c>
      <c r="D470" s="15">
        <v>46387</v>
      </c>
    </row>
    <row r="471" spans="1:4" ht="39" customHeight="1" x14ac:dyDescent="0.4">
      <c r="A471" s="14">
        <v>4046644060</v>
      </c>
      <c r="B471" s="14" t="s">
        <v>1158</v>
      </c>
      <c r="C471" s="14" t="s">
        <v>1159</v>
      </c>
      <c r="D471" s="15">
        <v>46387</v>
      </c>
    </row>
    <row r="472" spans="1:4" ht="39" customHeight="1" x14ac:dyDescent="0.4">
      <c r="A472" s="14">
        <v>4046644102</v>
      </c>
      <c r="B472" s="14" t="s">
        <v>1160</v>
      </c>
      <c r="C472" s="14" t="s">
        <v>1161</v>
      </c>
      <c r="D472" s="15">
        <v>46387</v>
      </c>
    </row>
    <row r="473" spans="1:4" ht="39" customHeight="1" x14ac:dyDescent="0.4">
      <c r="A473" s="14">
        <v>4046644144</v>
      </c>
      <c r="B473" s="14" t="s">
        <v>837</v>
      </c>
      <c r="C473" s="14" t="s">
        <v>1162</v>
      </c>
      <c r="D473" s="15">
        <v>46387</v>
      </c>
    </row>
    <row r="474" spans="1:4" ht="39" customHeight="1" x14ac:dyDescent="0.4">
      <c r="A474" s="14">
        <v>4046644151</v>
      </c>
      <c r="B474" s="14" t="s">
        <v>1163</v>
      </c>
      <c r="C474" s="14" t="s">
        <v>1164</v>
      </c>
      <c r="D474" s="15">
        <v>46387</v>
      </c>
    </row>
    <row r="475" spans="1:4" ht="39" customHeight="1" x14ac:dyDescent="0.4">
      <c r="A475" s="14">
        <v>4046644169</v>
      </c>
      <c r="B475" s="14" t="s">
        <v>1165</v>
      </c>
      <c r="C475" s="14" t="s">
        <v>1166</v>
      </c>
      <c r="D475" s="15">
        <v>46387</v>
      </c>
    </row>
    <row r="476" spans="1:4" ht="39" customHeight="1" x14ac:dyDescent="0.4">
      <c r="A476" s="14">
        <v>4046644177</v>
      </c>
      <c r="B476" s="14" t="s">
        <v>1167</v>
      </c>
      <c r="C476" s="14" t="s">
        <v>1168</v>
      </c>
      <c r="D476" s="15">
        <v>46387</v>
      </c>
    </row>
    <row r="477" spans="1:4" ht="39" customHeight="1" x14ac:dyDescent="0.4">
      <c r="A477" s="14">
        <v>4046644193</v>
      </c>
      <c r="B477" s="14" t="s">
        <v>1169</v>
      </c>
      <c r="C477" s="14" t="s">
        <v>1170</v>
      </c>
      <c r="D477" s="15">
        <v>46387</v>
      </c>
    </row>
    <row r="478" spans="1:4" ht="39" customHeight="1" x14ac:dyDescent="0.4">
      <c r="A478" s="14">
        <v>4046644201</v>
      </c>
      <c r="B478" s="14" t="s">
        <v>1171</v>
      </c>
      <c r="C478" s="14" t="s">
        <v>1172</v>
      </c>
      <c r="D478" s="15">
        <v>46387</v>
      </c>
    </row>
    <row r="479" spans="1:4" ht="39" customHeight="1" x14ac:dyDescent="0.4">
      <c r="A479" s="14">
        <v>4046644227</v>
      </c>
      <c r="B479" s="14" t="s">
        <v>1174</v>
      </c>
      <c r="C479" s="14" t="s">
        <v>1175</v>
      </c>
      <c r="D479" s="15">
        <v>46387</v>
      </c>
    </row>
    <row r="480" spans="1:4" ht="39" customHeight="1" x14ac:dyDescent="0.4">
      <c r="A480" s="14">
        <v>4046644268</v>
      </c>
      <c r="B480" s="14" t="s">
        <v>1176</v>
      </c>
      <c r="C480" s="14" t="s">
        <v>1177</v>
      </c>
      <c r="D480" s="15">
        <v>46387</v>
      </c>
    </row>
    <row r="481" spans="1:4" ht="39" customHeight="1" x14ac:dyDescent="0.4">
      <c r="A481" s="14">
        <v>4046644326</v>
      </c>
      <c r="B481" s="14" t="s">
        <v>1181</v>
      </c>
      <c r="C481" s="14" t="s">
        <v>1182</v>
      </c>
      <c r="D481" s="15">
        <v>46387</v>
      </c>
    </row>
    <row r="482" spans="1:4" ht="39" customHeight="1" x14ac:dyDescent="0.4">
      <c r="A482" s="14">
        <v>4046644425</v>
      </c>
      <c r="B482" s="14" t="s">
        <v>866</v>
      </c>
      <c r="C482" s="14" t="s">
        <v>1187</v>
      </c>
      <c r="D482" s="15">
        <v>46387</v>
      </c>
    </row>
    <row r="483" spans="1:4" ht="39" customHeight="1" x14ac:dyDescent="0.4">
      <c r="A483" s="14">
        <v>4046644433</v>
      </c>
      <c r="B483" s="14" t="s">
        <v>1188</v>
      </c>
      <c r="C483" s="14" t="s">
        <v>1189</v>
      </c>
      <c r="D483" s="15">
        <v>46387</v>
      </c>
    </row>
    <row r="484" spans="1:4" ht="39" customHeight="1" x14ac:dyDescent="0.4">
      <c r="A484" s="14">
        <v>4046644458</v>
      </c>
      <c r="B484" s="14" t="s">
        <v>1190</v>
      </c>
      <c r="C484" s="14" t="s">
        <v>1191</v>
      </c>
      <c r="D484" s="15">
        <v>46387</v>
      </c>
    </row>
    <row r="485" spans="1:4" ht="39" customHeight="1" x14ac:dyDescent="0.4">
      <c r="A485" s="14">
        <v>4046644466</v>
      </c>
      <c r="B485" s="14" t="s">
        <v>1192</v>
      </c>
      <c r="C485" s="14" t="s">
        <v>1193</v>
      </c>
      <c r="D485" s="15">
        <v>46387</v>
      </c>
    </row>
    <row r="486" spans="1:4" ht="39" customHeight="1" x14ac:dyDescent="0.4">
      <c r="A486" s="14">
        <v>4046644482</v>
      </c>
      <c r="B486" s="14" t="s">
        <v>1194</v>
      </c>
      <c r="C486" s="14" t="s">
        <v>1195</v>
      </c>
      <c r="D486" s="15">
        <v>46387</v>
      </c>
    </row>
    <row r="487" spans="1:4" ht="39" customHeight="1" x14ac:dyDescent="0.4">
      <c r="A487" s="14">
        <v>4046644508</v>
      </c>
      <c r="B487" s="14" t="s">
        <v>1197</v>
      </c>
      <c r="C487" s="14" t="s">
        <v>1198</v>
      </c>
      <c r="D487" s="15">
        <v>46387</v>
      </c>
    </row>
    <row r="488" spans="1:4" ht="39" customHeight="1" x14ac:dyDescent="0.4">
      <c r="A488" s="14">
        <v>4046644540</v>
      </c>
      <c r="B488" s="14" t="s">
        <v>1199</v>
      </c>
      <c r="C488" s="14" t="s">
        <v>1200</v>
      </c>
      <c r="D488" s="15">
        <v>46387</v>
      </c>
    </row>
    <row r="489" spans="1:4" ht="39" customHeight="1" x14ac:dyDescent="0.4">
      <c r="A489" s="14">
        <v>4046644557</v>
      </c>
      <c r="B489" s="14" t="s">
        <v>835</v>
      </c>
      <c r="C489" s="14" t="s">
        <v>1201</v>
      </c>
      <c r="D489" s="15">
        <v>46387</v>
      </c>
    </row>
    <row r="490" spans="1:4" ht="39" customHeight="1" x14ac:dyDescent="0.4">
      <c r="A490" s="14">
        <v>4046644565</v>
      </c>
      <c r="B490" s="14" t="s">
        <v>1202</v>
      </c>
      <c r="C490" s="14" t="s">
        <v>1203</v>
      </c>
      <c r="D490" s="15">
        <v>46387</v>
      </c>
    </row>
    <row r="491" spans="1:4" ht="39" customHeight="1" x14ac:dyDescent="0.4">
      <c r="A491" s="14">
        <v>4046644573</v>
      </c>
      <c r="B491" s="14" t="s">
        <v>1204</v>
      </c>
      <c r="C491" s="14" t="s">
        <v>1205</v>
      </c>
      <c r="D491" s="15">
        <v>46387</v>
      </c>
    </row>
    <row r="492" spans="1:4" ht="39" customHeight="1" x14ac:dyDescent="0.4">
      <c r="A492" s="14">
        <v>4046644615</v>
      </c>
      <c r="B492" s="14" t="s">
        <v>1208</v>
      </c>
      <c r="C492" s="14" t="str">
        <f>"北九州市八幡西区則松一丁目６番２４－５号"</f>
        <v>北九州市八幡西区則松一丁目６番２４－５号</v>
      </c>
      <c r="D492" s="15">
        <v>46387</v>
      </c>
    </row>
    <row r="493" spans="1:4" ht="39" customHeight="1" x14ac:dyDescent="0.4">
      <c r="A493" s="14">
        <v>4046644649</v>
      </c>
      <c r="B493" s="14" t="s">
        <v>1211</v>
      </c>
      <c r="C493" s="14" t="s">
        <v>247</v>
      </c>
      <c r="D493" s="15">
        <v>46387</v>
      </c>
    </row>
    <row r="494" spans="1:4" ht="39" customHeight="1" x14ac:dyDescent="0.4">
      <c r="A494" s="14">
        <v>4046644706</v>
      </c>
      <c r="B494" s="14" t="s">
        <v>1212</v>
      </c>
      <c r="C494" s="14" t="s">
        <v>1213</v>
      </c>
      <c r="D494" s="15">
        <v>46387</v>
      </c>
    </row>
    <row r="495" spans="1:4" ht="39" customHeight="1" x14ac:dyDescent="0.4">
      <c r="A495" s="14">
        <v>4046644714</v>
      </c>
      <c r="B495" s="14" t="s">
        <v>827</v>
      </c>
      <c r="C495" s="14" t="s">
        <v>1214</v>
      </c>
      <c r="D495" s="15">
        <v>46387</v>
      </c>
    </row>
    <row r="496" spans="1:4" ht="39" customHeight="1" x14ac:dyDescent="0.4">
      <c r="A496" s="14">
        <v>4046644730</v>
      </c>
      <c r="B496" s="14" t="s">
        <v>1217</v>
      </c>
      <c r="C496" s="14" t="s">
        <v>1218</v>
      </c>
      <c r="D496" s="15">
        <v>46387</v>
      </c>
    </row>
    <row r="497" spans="1:4" ht="39" customHeight="1" x14ac:dyDescent="0.4">
      <c r="A497" s="14">
        <v>4046644755</v>
      </c>
      <c r="B497" s="14" t="s">
        <v>836</v>
      </c>
      <c r="C497" s="14" t="s">
        <v>1219</v>
      </c>
      <c r="D497" s="15">
        <v>46387</v>
      </c>
    </row>
    <row r="498" spans="1:4" ht="39" customHeight="1" x14ac:dyDescent="0.4">
      <c r="A498" s="14">
        <v>4046644771</v>
      </c>
      <c r="B498" s="14" t="s">
        <v>1220</v>
      </c>
      <c r="C498" s="14" t="s">
        <v>1221</v>
      </c>
      <c r="D498" s="15">
        <v>46387</v>
      </c>
    </row>
    <row r="499" spans="1:4" ht="39" customHeight="1" x14ac:dyDescent="0.4">
      <c r="A499" s="14">
        <v>4046644789</v>
      </c>
      <c r="B499" s="14" t="s">
        <v>1222</v>
      </c>
      <c r="C499" s="14" t="s">
        <v>1223</v>
      </c>
      <c r="D499" s="15">
        <v>46387</v>
      </c>
    </row>
    <row r="500" spans="1:4" ht="39" customHeight="1" x14ac:dyDescent="0.4">
      <c r="A500" s="14">
        <v>4046644862</v>
      </c>
      <c r="B500" s="14" t="s">
        <v>1229</v>
      </c>
      <c r="C500" s="14" t="s">
        <v>1230</v>
      </c>
      <c r="D500" s="15">
        <v>46387</v>
      </c>
    </row>
    <row r="501" spans="1:4" ht="39" customHeight="1" x14ac:dyDescent="0.4">
      <c r="A501" s="14">
        <v>4046644938</v>
      </c>
      <c r="B501" s="14" t="s">
        <v>1234</v>
      </c>
      <c r="C501" s="14" t="s">
        <v>1235</v>
      </c>
      <c r="D501" s="15">
        <v>46387</v>
      </c>
    </row>
    <row r="502" spans="1:4" ht="39" customHeight="1" x14ac:dyDescent="0.4">
      <c r="A502" s="14">
        <v>4046644953</v>
      </c>
      <c r="B502" s="14" t="s">
        <v>1236</v>
      </c>
      <c r="C502" s="14" t="s">
        <v>1237</v>
      </c>
      <c r="D502" s="15">
        <v>46387</v>
      </c>
    </row>
    <row r="503" spans="1:4" ht="39" customHeight="1" x14ac:dyDescent="0.4">
      <c r="A503" s="14">
        <v>4046644961</v>
      </c>
      <c r="B503" s="14" t="s">
        <v>1238</v>
      </c>
      <c r="C503" s="14" t="s">
        <v>1239</v>
      </c>
      <c r="D503" s="15">
        <v>46387</v>
      </c>
    </row>
    <row r="504" spans="1:4" ht="39" customHeight="1" x14ac:dyDescent="0.4">
      <c r="A504" s="14">
        <v>4046644987</v>
      </c>
      <c r="B504" s="14" t="s">
        <v>1240</v>
      </c>
      <c r="C504" s="14" t="s">
        <v>1241</v>
      </c>
      <c r="D504" s="15">
        <v>46387</v>
      </c>
    </row>
    <row r="505" spans="1:4" ht="39" customHeight="1" x14ac:dyDescent="0.4">
      <c r="A505" s="14">
        <v>4046645000</v>
      </c>
      <c r="B505" s="14" t="s">
        <v>1242</v>
      </c>
      <c r="C505" s="14" t="s">
        <v>1243</v>
      </c>
      <c r="D505" s="15">
        <v>46387</v>
      </c>
    </row>
    <row r="506" spans="1:4" ht="39" customHeight="1" x14ac:dyDescent="0.4">
      <c r="A506" s="14">
        <v>4046645026</v>
      </c>
      <c r="B506" s="14" t="s">
        <v>1244</v>
      </c>
      <c r="C506" s="14" t="s">
        <v>1245</v>
      </c>
      <c r="D506" s="15">
        <v>46387</v>
      </c>
    </row>
    <row r="507" spans="1:4" ht="39" customHeight="1" x14ac:dyDescent="0.4">
      <c r="A507" s="14">
        <v>4046645059</v>
      </c>
      <c r="B507" s="14" t="s">
        <v>1247</v>
      </c>
      <c r="C507" s="14" t="s">
        <v>1248</v>
      </c>
      <c r="D507" s="15">
        <v>46387</v>
      </c>
    </row>
    <row r="508" spans="1:4" ht="39" customHeight="1" x14ac:dyDescent="0.4">
      <c r="A508" s="14">
        <v>4046645075</v>
      </c>
      <c r="B508" s="14" t="s">
        <v>1249</v>
      </c>
      <c r="C508" s="14" t="str">
        <f>"北九州市八幡西区光貞台一丁目３番２６－２号"</f>
        <v>北九州市八幡西区光貞台一丁目３番２６－２号</v>
      </c>
      <c r="D508" s="15">
        <v>46387</v>
      </c>
    </row>
    <row r="509" spans="1:4" ht="39" customHeight="1" x14ac:dyDescent="0.4">
      <c r="A509" s="14">
        <v>4046645174</v>
      </c>
      <c r="B509" s="14" t="s">
        <v>1263</v>
      </c>
      <c r="C509" s="14" t="s">
        <v>1264</v>
      </c>
      <c r="D509" s="15">
        <v>46387</v>
      </c>
    </row>
    <row r="510" spans="1:4" ht="39" customHeight="1" x14ac:dyDescent="0.4">
      <c r="A510" s="14">
        <v>4046645190</v>
      </c>
      <c r="B510" s="14" t="s">
        <v>1265</v>
      </c>
      <c r="C510" s="14" t="s">
        <v>1266</v>
      </c>
      <c r="D510" s="15">
        <v>46387</v>
      </c>
    </row>
    <row r="511" spans="1:4" ht="39" customHeight="1" x14ac:dyDescent="0.4">
      <c r="A511" s="14">
        <v>4046645208</v>
      </c>
      <c r="B511" s="14" t="s">
        <v>838</v>
      </c>
      <c r="C511" s="14" t="s">
        <v>1267</v>
      </c>
      <c r="D511" s="15">
        <v>46387</v>
      </c>
    </row>
    <row r="512" spans="1:4" ht="39" customHeight="1" x14ac:dyDescent="0.4">
      <c r="A512" s="14">
        <v>4046645216</v>
      </c>
      <c r="B512" s="14" t="s">
        <v>1268</v>
      </c>
      <c r="C512" s="14" t="s">
        <v>1269</v>
      </c>
      <c r="D512" s="15">
        <v>46387</v>
      </c>
    </row>
    <row r="513" spans="1:4" ht="39" customHeight="1" x14ac:dyDescent="0.4">
      <c r="A513" s="14">
        <v>4046645224</v>
      </c>
      <c r="B513" s="14" t="s">
        <v>956</v>
      </c>
      <c r="C513" s="14" t="s">
        <v>1270</v>
      </c>
      <c r="D513" s="15">
        <v>46387</v>
      </c>
    </row>
    <row r="514" spans="1:4" ht="39" customHeight="1" x14ac:dyDescent="0.4">
      <c r="A514" s="14">
        <v>4046645240</v>
      </c>
      <c r="B514" s="14" t="s">
        <v>1272</v>
      </c>
      <c r="C514" s="14" t="s">
        <v>1273</v>
      </c>
      <c r="D514" s="15">
        <v>46387</v>
      </c>
    </row>
    <row r="515" spans="1:4" ht="39" customHeight="1" x14ac:dyDescent="0.4">
      <c r="A515" s="14">
        <v>4046645257</v>
      </c>
      <c r="B515" s="14" t="s">
        <v>1274</v>
      </c>
      <c r="C515" s="14" t="s">
        <v>1275</v>
      </c>
      <c r="D515" s="15">
        <v>46387</v>
      </c>
    </row>
    <row r="516" spans="1:4" ht="39" customHeight="1" x14ac:dyDescent="0.4">
      <c r="A516" s="14">
        <v>4046645265</v>
      </c>
      <c r="B516" s="14" t="s">
        <v>1276</v>
      </c>
      <c r="C516" s="14" t="s">
        <v>1277</v>
      </c>
      <c r="D516" s="15">
        <v>46387</v>
      </c>
    </row>
    <row r="517" spans="1:4" ht="39" customHeight="1" x14ac:dyDescent="0.4">
      <c r="A517" s="14">
        <v>4046645273</v>
      </c>
      <c r="B517" s="14" t="s">
        <v>1278</v>
      </c>
      <c r="C517" s="14" t="s">
        <v>1279</v>
      </c>
      <c r="D517" s="15">
        <v>46387</v>
      </c>
    </row>
    <row r="518" spans="1:4" ht="39" customHeight="1" x14ac:dyDescent="0.4">
      <c r="A518" s="14">
        <v>4046645299</v>
      </c>
      <c r="B518" s="14" t="s">
        <v>1282</v>
      </c>
      <c r="C518" s="14" t="s">
        <v>1283</v>
      </c>
      <c r="D518" s="15">
        <v>46387</v>
      </c>
    </row>
    <row r="519" spans="1:4" ht="39" customHeight="1" x14ac:dyDescent="0.4">
      <c r="A519" s="14">
        <v>4046645349</v>
      </c>
      <c r="B519" s="14" t="s">
        <v>841</v>
      </c>
      <c r="C519" s="14" t="s">
        <v>1284</v>
      </c>
      <c r="D519" s="15">
        <v>46387</v>
      </c>
    </row>
    <row r="520" spans="1:4" ht="39" customHeight="1" x14ac:dyDescent="0.4">
      <c r="A520" s="14">
        <v>4046645356</v>
      </c>
      <c r="B520" s="14" t="s">
        <v>1285</v>
      </c>
      <c r="C520" s="14" t="s">
        <v>1286</v>
      </c>
      <c r="D520" s="15">
        <v>46387</v>
      </c>
    </row>
    <row r="521" spans="1:4" ht="39" customHeight="1" x14ac:dyDescent="0.4">
      <c r="A521" s="14">
        <v>4046645364</v>
      </c>
      <c r="B521" s="14" t="s">
        <v>1287</v>
      </c>
      <c r="C521" s="14" t="s">
        <v>1288</v>
      </c>
      <c r="D521" s="15">
        <v>46387</v>
      </c>
    </row>
    <row r="522" spans="1:4" ht="39" customHeight="1" x14ac:dyDescent="0.4">
      <c r="A522" s="14">
        <v>4046645372</v>
      </c>
      <c r="B522" s="14" t="s">
        <v>1289</v>
      </c>
      <c r="C522" s="14" t="s">
        <v>1290</v>
      </c>
      <c r="D522" s="15">
        <v>46387</v>
      </c>
    </row>
    <row r="523" spans="1:4" ht="39" customHeight="1" x14ac:dyDescent="0.4">
      <c r="A523" s="14">
        <v>4046645398</v>
      </c>
      <c r="B523" s="14" t="s">
        <v>1293</v>
      </c>
      <c r="C523" s="14" t="s">
        <v>1294</v>
      </c>
      <c r="D523" s="15">
        <v>46387</v>
      </c>
    </row>
    <row r="524" spans="1:4" ht="39" customHeight="1" x14ac:dyDescent="0.4">
      <c r="A524" s="14">
        <v>4046645406</v>
      </c>
      <c r="B524" s="14" t="s">
        <v>1295</v>
      </c>
      <c r="C524" s="14" t="s">
        <v>1296</v>
      </c>
      <c r="D524" s="15">
        <v>46387</v>
      </c>
    </row>
    <row r="525" spans="1:4" ht="39" customHeight="1" x14ac:dyDescent="0.4">
      <c r="A525" s="14">
        <v>4046645414</v>
      </c>
      <c r="B525" s="14" t="s">
        <v>1297</v>
      </c>
      <c r="C525" s="14" t="s">
        <v>1298</v>
      </c>
      <c r="D525" s="15">
        <v>46387</v>
      </c>
    </row>
    <row r="526" spans="1:4" ht="39" customHeight="1" x14ac:dyDescent="0.4">
      <c r="A526" s="14">
        <v>4046645430</v>
      </c>
      <c r="B526" s="14" t="s">
        <v>1301</v>
      </c>
      <c r="C526" s="14" t="s">
        <v>184</v>
      </c>
      <c r="D526" s="15">
        <v>46387</v>
      </c>
    </row>
    <row r="527" spans="1:4" ht="39" customHeight="1" x14ac:dyDescent="0.4">
      <c r="A527" s="14">
        <v>4046645448</v>
      </c>
      <c r="B527" s="14" t="s">
        <v>1302</v>
      </c>
      <c r="C527" s="14" t="s">
        <v>1303</v>
      </c>
      <c r="D527" s="15">
        <v>46421</v>
      </c>
    </row>
    <row r="528" spans="1:4" ht="39" customHeight="1" x14ac:dyDescent="0.4">
      <c r="A528" s="14">
        <v>4046645455</v>
      </c>
      <c r="B528" s="14" t="s">
        <v>848</v>
      </c>
      <c r="C528" s="14" t="s">
        <v>1304</v>
      </c>
      <c r="D528" s="15">
        <v>46387</v>
      </c>
    </row>
    <row r="529" spans="1:4" ht="39" customHeight="1" x14ac:dyDescent="0.4">
      <c r="A529" s="14">
        <v>4046645463</v>
      </c>
      <c r="B529" s="14" t="s">
        <v>1305</v>
      </c>
      <c r="C529" s="14" t="s">
        <v>355</v>
      </c>
      <c r="D529" s="15">
        <v>46630</v>
      </c>
    </row>
    <row r="530" spans="1:4" ht="39" customHeight="1" x14ac:dyDescent="0.4">
      <c r="A530" s="14">
        <v>4046645489</v>
      </c>
      <c r="B530" s="14" t="s">
        <v>2698</v>
      </c>
      <c r="C530" s="14" t="s">
        <v>2697</v>
      </c>
      <c r="D530" s="15">
        <v>48213</v>
      </c>
    </row>
    <row r="531" spans="1:4" ht="39" customHeight="1" x14ac:dyDescent="0.4">
      <c r="A531" s="14">
        <v>4046645505</v>
      </c>
      <c r="B531" s="14" t="s">
        <v>1306</v>
      </c>
      <c r="C531" s="14" t="s">
        <v>1307</v>
      </c>
      <c r="D531" s="15">
        <v>46630</v>
      </c>
    </row>
    <row r="532" spans="1:4" ht="39" customHeight="1" x14ac:dyDescent="0.4">
      <c r="A532" s="14">
        <v>4046645513</v>
      </c>
      <c r="B532" s="14" t="s">
        <v>2167</v>
      </c>
      <c r="C532" s="14" t="s">
        <v>1308</v>
      </c>
      <c r="D532" s="15">
        <v>46568</v>
      </c>
    </row>
    <row r="533" spans="1:4" ht="39" customHeight="1" x14ac:dyDescent="0.4">
      <c r="A533" s="14">
        <v>4046645547</v>
      </c>
      <c r="B533" s="14" t="s">
        <v>844</v>
      </c>
      <c r="C533" s="14" t="s">
        <v>1309</v>
      </c>
      <c r="D533" s="15">
        <v>46934</v>
      </c>
    </row>
    <row r="534" spans="1:4" ht="39" customHeight="1" x14ac:dyDescent="0.4">
      <c r="A534" s="14">
        <v>4046645570</v>
      </c>
      <c r="B534" s="14" t="s">
        <v>2205</v>
      </c>
      <c r="C534" s="14" t="str">
        <f>"北九州市八幡西区黒崎3-4-2"</f>
        <v>北九州市八幡西区黒崎3-4-2</v>
      </c>
      <c r="D534" s="15">
        <v>48060</v>
      </c>
    </row>
    <row r="535" spans="1:4" ht="39" customHeight="1" x14ac:dyDescent="0.4">
      <c r="A535" s="14">
        <v>4046645588</v>
      </c>
      <c r="B535" s="14" t="s">
        <v>2696</v>
      </c>
      <c r="C535" s="14" t="s">
        <v>2695</v>
      </c>
      <c r="D535" s="15">
        <v>48213</v>
      </c>
    </row>
    <row r="536" spans="1:4" ht="39" customHeight="1" x14ac:dyDescent="0.4">
      <c r="A536" s="14">
        <v>4046645620</v>
      </c>
      <c r="B536" s="14" t="s">
        <v>1312</v>
      </c>
      <c r="C536" s="14" t="s">
        <v>1313</v>
      </c>
      <c r="D536" s="15">
        <v>47177</v>
      </c>
    </row>
    <row r="537" spans="1:4" ht="39" customHeight="1" x14ac:dyDescent="0.4">
      <c r="A537" s="14">
        <v>4046645653</v>
      </c>
      <c r="B537" s="14" t="s">
        <v>1316</v>
      </c>
      <c r="C537" s="14" t="str">
        <f>"北九州市八幡西区黒崎1-5-7サンビル１階"</f>
        <v>北九州市八幡西区黒崎1-5-7サンビル１階</v>
      </c>
      <c r="D537" s="15">
        <v>47391</v>
      </c>
    </row>
    <row r="538" spans="1:4" ht="39" customHeight="1" x14ac:dyDescent="0.4">
      <c r="A538" s="14">
        <v>4046645661</v>
      </c>
      <c r="B538" s="14" t="s">
        <v>2122</v>
      </c>
      <c r="C538" s="14" t="s">
        <v>2123</v>
      </c>
      <c r="D538" s="15">
        <v>47879</v>
      </c>
    </row>
    <row r="539" spans="1:4" ht="39" customHeight="1" x14ac:dyDescent="0.4">
      <c r="A539" s="14">
        <v>4046645679</v>
      </c>
      <c r="B539" s="14" t="s">
        <v>830</v>
      </c>
      <c r="C539" s="14" t="str">
        <f>"北九州市八幡西区下上津役1-5-5"</f>
        <v>北九州市八幡西区下上津役1-5-5</v>
      </c>
      <c r="D539" s="15">
        <v>47391</v>
      </c>
    </row>
    <row r="540" spans="1:4" ht="39" customHeight="1" x14ac:dyDescent="0.4">
      <c r="A540" s="14">
        <v>4046645687</v>
      </c>
      <c r="B540" s="14" t="s">
        <v>2202</v>
      </c>
      <c r="C540" s="14" t="str">
        <f>"北九州市八幡西区浅川日ノ峯1-22-21"</f>
        <v>北九州市八幡西区浅川日ノ峯1-22-21</v>
      </c>
      <c r="D540" s="15">
        <v>48060</v>
      </c>
    </row>
    <row r="541" spans="1:4" ht="39" customHeight="1" x14ac:dyDescent="0.4">
      <c r="A541" s="14">
        <v>4046645703</v>
      </c>
      <c r="B541" s="14" t="s">
        <v>860</v>
      </c>
      <c r="C541" s="14" t="s">
        <v>1317</v>
      </c>
      <c r="D541" s="15">
        <v>46387</v>
      </c>
    </row>
    <row r="542" spans="1:4" ht="39" customHeight="1" x14ac:dyDescent="0.4">
      <c r="A542" s="14">
        <v>4046645711</v>
      </c>
      <c r="B542" s="14" t="s">
        <v>2169</v>
      </c>
      <c r="C542" s="14" t="str">
        <f>"北九州市八幡西区八枝五丁目４－３"</f>
        <v>北九州市八幡西区八枝五丁目４－３</v>
      </c>
      <c r="D542" s="15">
        <v>47968</v>
      </c>
    </row>
    <row r="543" spans="1:4" ht="39" customHeight="1" x14ac:dyDescent="0.4">
      <c r="A543" s="14">
        <v>4046645729</v>
      </c>
      <c r="B543" s="14" t="s">
        <v>1318</v>
      </c>
      <c r="C543" s="14" t="s">
        <v>1319</v>
      </c>
      <c r="D543" s="15">
        <v>47695</v>
      </c>
    </row>
    <row r="544" spans="1:4" ht="39" customHeight="1" x14ac:dyDescent="0.4">
      <c r="A544" s="14">
        <v>4046645752</v>
      </c>
      <c r="B544" s="14" t="s">
        <v>1321</v>
      </c>
      <c r="C544" s="14" t="str">
        <f>"北九州市八幡西区折尾四丁目８番１０－１０５号"</f>
        <v>北九州市八幡西区折尾四丁目８番１０－１０５号</v>
      </c>
      <c r="D544" s="15">
        <v>47999</v>
      </c>
    </row>
    <row r="545" spans="1:4" ht="39" customHeight="1" x14ac:dyDescent="0.4">
      <c r="A545" s="14">
        <v>4046645760</v>
      </c>
      <c r="B545" s="14" t="s">
        <v>2706</v>
      </c>
      <c r="C545" s="14" t="s">
        <v>2705</v>
      </c>
      <c r="D545" s="15">
        <v>48213</v>
      </c>
    </row>
    <row r="546" spans="1:4" ht="39" customHeight="1" x14ac:dyDescent="0.4">
      <c r="A546" s="14">
        <v>4046645778</v>
      </c>
      <c r="B546" s="14" t="s">
        <v>2704</v>
      </c>
      <c r="C546" s="14" t="s">
        <v>2703</v>
      </c>
      <c r="D546" s="15">
        <v>48213</v>
      </c>
    </row>
    <row r="547" spans="1:4" ht="39" customHeight="1" x14ac:dyDescent="0.4">
      <c r="A547" s="14">
        <v>4046645786</v>
      </c>
      <c r="B547" s="14" t="s">
        <v>2702</v>
      </c>
      <c r="C547" s="14" t="s">
        <v>2701</v>
      </c>
      <c r="D547" s="15">
        <v>48213</v>
      </c>
    </row>
    <row r="548" spans="1:4" ht="39" customHeight="1" x14ac:dyDescent="0.4">
      <c r="A548" s="14">
        <v>4046645794</v>
      </c>
      <c r="B548" s="14" t="s">
        <v>2700</v>
      </c>
      <c r="C548" s="14" t="s">
        <v>2699</v>
      </c>
      <c r="D548" s="15">
        <v>48182</v>
      </c>
    </row>
    <row r="549" spans="1:4" ht="39" customHeight="1" x14ac:dyDescent="0.4">
      <c r="A549" s="14">
        <v>4046645810</v>
      </c>
      <c r="B549" s="14" t="s">
        <v>1322</v>
      </c>
      <c r="C549" s="14" t="s">
        <v>1323</v>
      </c>
      <c r="D549" s="15">
        <v>48213</v>
      </c>
    </row>
    <row r="550" spans="1:4" ht="39" customHeight="1" x14ac:dyDescent="0.4">
      <c r="A550" s="14">
        <v>4046645836</v>
      </c>
      <c r="B550" s="14" t="s">
        <v>1022</v>
      </c>
      <c r="C550" s="14" t="s">
        <v>1324</v>
      </c>
      <c r="D550" s="15">
        <v>46234</v>
      </c>
    </row>
    <row r="551" spans="1:4" ht="39" customHeight="1" x14ac:dyDescent="0.4">
      <c r="A551" s="14">
        <v>4046645844</v>
      </c>
      <c r="B551" s="14" t="s">
        <v>1231</v>
      </c>
      <c r="C551" s="14" t="str">
        <f>"北九州市八幡西区若葉三丁目１番２－２２号"</f>
        <v>北九州市八幡西区若葉三丁目１番２－２２号</v>
      </c>
      <c r="D551" s="15">
        <v>46234</v>
      </c>
    </row>
    <row r="552" spans="1:4" ht="39" customHeight="1" x14ac:dyDescent="0.4">
      <c r="A552" s="14">
        <v>4046645869</v>
      </c>
      <c r="B552" s="14" t="s">
        <v>1325</v>
      </c>
      <c r="C552" s="14" t="s">
        <v>1326</v>
      </c>
      <c r="D552" s="15">
        <v>46446</v>
      </c>
    </row>
    <row r="553" spans="1:4" ht="39" customHeight="1" x14ac:dyDescent="0.4">
      <c r="A553" s="14">
        <v>4046645877</v>
      </c>
      <c r="B553" s="14" t="s">
        <v>1827</v>
      </c>
      <c r="C553" s="14" t="s">
        <v>1138</v>
      </c>
      <c r="D553" s="15">
        <v>46418</v>
      </c>
    </row>
    <row r="554" spans="1:4" ht="39" customHeight="1" x14ac:dyDescent="0.4">
      <c r="A554" s="14">
        <v>4046645885</v>
      </c>
      <c r="B554" s="14" t="s">
        <v>1327</v>
      </c>
      <c r="C554" s="14" t="s">
        <v>1328</v>
      </c>
      <c r="D554" s="15">
        <v>46507</v>
      </c>
    </row>
    <row r="555" spans="1:4" ht="39" customHeight="1" x14ac:dyDescent="0.4">
      <c r="A555" s="14">
        <v>4046645919</v>
      </c>
      <c r="B555" s="14" t="s">
        <v>1329</v>
      </c>
      <c r="C555" s="14" t="s">
        <v>1330</v>
      </c>
      <c r="D555" s="15">
        <v>46568</v>
      </c>
    </row>
    <row r="556" spans="1:4" ht="39" customHeight="1" x14ac:dyDescent="0.4">
      <c r="A556" s="14">
        <v>4046645927</v>
      </c>
      <c r="B556" s="14" t="s">
        <v>1331</v>
      </c>
      <c r="C556" s="14" t="s">
        <v>1332</v>
      </c>
      <c r="D556" s="15">
        <v>46630</v>
      </c>
    </row>
    <row r="557" spans="1:4" ht="39" customHeight="1" x14ac:dyDescent="0.4">
      <c r="A557" s="14">
        <v>4046645935</v>
      </c>
      <c r="B557" s="14" t="s">
        <v>1333</v>
      </c>
      <c r="C557" s="14" t="s">
        <v>1334</v>
      </c>
      <c r="D557" s="15">
        <v>46721</v>
      </c>
    </row>
    <row r="558" spans="1:4" ht="39" customHeight="1" x14ac:dyDescent="0.4">
      <c r="A558" s="14">
        <v>4046645943</v>
      </c>
      <c r="B558" s="14" t="s">
        <v>1335</v>
      </c>
      <c r="C558" s="14" t="s">
        <v>192</v>
      </c>
      <c r="D558" s="15">
        <v>46752</v>
      </c>
    </row>
    <row r="559" spans="1:4" ht="39" customHeight="1" x14ac:dyDescent="0.4">
      <c r="A559" s="14">
        <v>4046645950</v>
      </c>
      <c r="B559" s="14" t="s">
        <v>1336</v>
      </c>
      <c r="C559" s="14" t="s">
        <v>1337</v>
      </c>
      <c r="D559" s="15">
        <v>46752</v>
      </c>
    </row>
    <row r="560" spans="1:4" ht="39" customHeight="1" x14ac:dyDescent="0.4">
      <c r="A560" s="14">
        <v>4046645968</v>
      </c>
      <c r="B560" s="14" t="s">
        <v>1338</v>
      </c>
      <c r="C560" s="14" t="s">
        <v>1339</v>
      </c>
      <c r="D560" s="15">
        <v>46752</v>
      </c>
    </row>
    <row r="561" spans="1:4" ht="39" customHeight="1" x14ac:dyDescent="0.4">
      <c r="A561" s="14">
        <v>4046645976</v>
      </c>
      <c r="B561" s="14" t="s">
        <v>1340</v>
      </c>
      <c r="C561" s="14" t="s">
        <v>1262</v>
      </c>
      <c r="D561" s="15">
        <v>46843</v>
      </c>
    </row>
    <row r="562" spans="1:4" ht="39" customHeight="1" x14ac:dyDescent="0.4">
      <c r="A562" s="14">
        <v>4046645984</v>
      </c>
      <c r="B562" s="14" t="s">
        <v>1828</v>
      </c>
      <c r="C562" s="14" t="s">
        <v>1153</v>
      </c>
      <c r="D562" s="15">
        <v>47057</v>
      </c>
    </row>
    <row r="563" spans="1:4" ht="39" customHeight="1" x14ac:dyDescent="0.4">
      <c r="A563" s="14">
        <v>4046646008</v>
      </c>
      <c r="B563" s="14" t="s">
        <v>1341</v>
      </c>
      <c r="C563" s="14" t="s">
        <v>1342</v>
      </c>
      <c r="D563" s="15">
        <v>47452</v>
      </c>
    </row>
    <row r="564" spans="1:4" ht="39" customHeight="1" x14ac:dyDescent="0.4">
      <c r="A564" s="14">
        <v>4046646016</v>
      </c>
      <c r="B564" s="14" t="s">
        <v>1343</v>
      </c>
      <c r="C564" s="14" t="s">
        <v>1344</v>
      </c>
      <c r="D564" s="15">
        <v>47787</v>
      </c>
    </row>
    <row r="565" spans="1:4" ht="39" customHeight="1" x14ac:dyDescent="0.4">
      <c r="A565" s="14">
        <v>4046646024</v>
      </c>
      <c r="B565" s="14" t="s">
        <v>1345</v>
      </c>
      <c r="C565" s="14" t="str">
        <f>"北九州市八幡西区陣原一丁目2-17"</f>
        <v>北九州市八幡西区陣原一丁目2-17</v>
      </c>
      <c r="D565" s="15">
        <v>47452</v>
      </c>
    </row>
    <row r="566" spans="1:4" ht="39" customHeight="1" x14ac:dyDescent="0.4">
      <c r="A566" s="14">
        <v>4046646032</v>
      </c>
      <c r="B566" s="14" t="s">
        <v>1346</v>
      </c>
      <c r="C566" s="14" t="str">
        <f>"北九州市八幡西区下上津役四丁目２２－６"</f>
        <v>北九州市八幡西区下上津役四丁目２２－６</v>
      </c>
      <c r="D566" s="15">
        <v>47573</v>
      </c>
    </row>
    <row r="567" spans="1:4" ht="39" customHeight="1" x14ac:dyDescent="0.4">
      <c r="A567" s="14">
        <v>4046646040</v>
      </c>
      <c r="B567" s="14" t="s">
        <v>1347</v>
      </c>
      <c r="C567" s="14" t="str">
        <f>"北九州市八幡西区折尾四丁目２－１９－１Ｆ"</f>
        <v>北九州市八幡西区折尾四丁目２－１９－１Ｆ</v>
      </c>
      <c r="D567" s="15">
        <v>47603</v>
      </c>
    </row>
    <row r="568" spans="1:4" ht="39" customHeight="1" x14ac:dyDescent="0.4">
      <c r="A568" s="14">
        <v>4046646057</v>
      </c>
      <c r="B568" s="14" t="s">
        <v>1180</v>
      </c>
      <c r="C568" s="14" t="str">
        <f>"北九州市八幡西区菅原町３－８"</f>
        <v>北九州市八幡西区菅原町３－８</v>
      </c>
      <c r="D568" s="15">
        <v>47542</v>
      </c>
    </row>
    <row r="569" spans="1:4" ht="39" customHeight="1" x14ac:dyDescent="0.4">
      <c r="A569" s="14">
        <v>4046646065</v>
      </c>
      <c r="B569" s="14" t="s">
        <v>1348</v>
      </c>
      <c r="C569" s="14" t="s">
        <v>1162</v>
      </c>
      <c r="D569" s="15">
        <v>47573</v>
      </c>
    </row>
    <row r="570" spans="1:4" ht="39" customHeight="1" x14ac:dyDescent="0.4">
      <c r="A570" s="14">
        <v>4046646073</v>
      </c>
      <c r="B570" s="14" t="s">
        <v>1349</v>
      </c>
      <c r="C570" s="14" t="str">
        <f>"北九州市八幡西区萩原一丁目２－８"</f>
        <v>北九州市八幡西区萩原一丁目２－８</v>
      </c>
      <c r="D570" s="15">
        <v>47695</v>
      </c>
    </row>
    <row r="571" spans="1:4" ht="39" customHeight="1" x14ac:dyDescent="0.4">
      <c r="A571" s="14">
        <v>4046646081</v>
      </c>
      <c r="B571" s="14" t="s">
        <v>1350</v>
      </c>
      <c r="C571" s="14" t="str">
        <f>"北九州市八幡西区別当町２６－２６"</f>
        <v>北九州市八幡西区別当町２６－２６</v>
      </c>
      <c r="D571" s="15">
        <v>47664</v>
      </c>
    </row>
    <row r="572" spans="1:4" ht="39" customHeight="1" x14ac:dyDescent="0.4">
      <c r="A572" s="14">
        <v>4046646099</v>
      </c>
      <c r="B572" s="14" t="s">
        <v>2124</v>
      </c>
      <c r="C572" s="14" t="s">
        <v>2125</v>
      </c>
      <c r="D572" s="15">
        <v>47817</v>
      </c>
    </row>
    <row r="573" spans="1:4" ht="39" customHeight="1" x14ac:dyDescent="0.4">
      <c r="A573" s="14">
        <v>4046646107</v>
      </c>
      <c r="B573" s="14" t="s">
        <v>2126</v>
      </c>
      <c r="C573" s="14" t="str">
        <f>"北九州市八幡西区大字則松５７１－１"</f>
        <v>北九州市八幡西区大字則松５７１－１</v>
      </c>
      <c r="D573" s="15">
        <v>47817</v>
      </c>
    </row>
    <row r="574" spans="1:4" ht="39" customHeight="1" x14ac:dyDescent="0.4">
      <c r="A574" s="14">
        <v>4046646131</v>
      </c>
      <c r="B574" s="14" t="s">
        <v>2129</v>
      </c>
      <c r="C574" s="14" t="str">
        <f>"北九州市八幡西区大字則松２９０－２"</f>
        <v>北九州市八幡西区大字則松２９０－２</v>
      </c>
      <c r="D574" s="15">
        <v>47817</v>
      </c>
    </row>
    <row r="575" spans="1:4" ht="39" customHeight="1" x14ac:dyDescent="0.4">
      <c r="A575" s="14">
        <v>4046646149</v>
      </c>
      <c r="B575" s="14" t="s">
        <v>2168</v>
      </c>
      <c r="C575" s="14" t="str">
        <f>"北九州市八幡西区陣原三丁目２４－７"</f>
        <v>北九州市八幡西区陣原三丁目２４－７</v>
      </c>
      <c r="D575" s="15">
        <v>47968</v>
      </c>
    </row>
    <row r="576" spans="1:4" ht="39" customHeight="1" x14ac:dyDescent="0.4">
      <c r="A576" s="14">
        <v>4046646156</v>
      </c>
      <c r="B576" s="14" t="s">
        <v>2204</v>
      </c>
      <c r="C576" s="14" t="s">
        <v>2203</v>
      </c>
      <c r="D576" s="15">
        <v>47999</v>
      </c>
    </row>
    <row r="577" spans="1:4" ht="39" customHeight="1" x14ac:dyDescent="0.4">
      <c r="A577" s="14">
        <v>4046646164</v>
      </c>
      <c r="B577" s="14" t="s">
        <v>2480</v>
      </c>
      <c r="C577" s="14" t="str">
        <f>"北九州市八幡西区御開二丁目１－１"</f>
        <v>北九州市八幡西区御開二丁目１－１</v>
      </c>
      <c r="D577" s="15">
        <v>48121</v>
      </c>
    </row>
    <row r="578" spans="1:4" ht="39" customHeight="1" x14ac:dyDescent="0.4">
      <c r="A578" s="14">
        <v>4046646214</v>
      </c>
      <c r="B578" s="14" t="s">
        <v>1260</v>
      </c>
      <c r="C578" s="14" t="s">
        <v>1261</v>
      </c>
      <c r="D578" s="15">
        <v>48121</v>
      </c>
    </row>
    <row r="579" spans="1:4" ht="39" customHeight="1" x14ac:dyDescent="0.4">
      <c r="A579" s="14">
        <v>4046646222</v>
      </c>
      <c r="B579" s="14" t="s">
        <v>1257</v>
      </c>
      <c r="C579" s="14" t="s">
        <v>2489</v>
      </c>
      <c r="D579" s="15">
        <v>48121</v>
      </c>
    </row>
    <row r="580" spans="1:4" ht="39" customHeight="1" x14ac:dyDescent="0.4">
      <c r="A580" s="14">
        <v>4046646230</v>
      </c>
      <c r="B580" s="14" t="s">
        <v>1258</v>
      </c>
      <c r="C580" s="14" t="s">
        <v>1259</v>
      </c>
      <c r="D580" s="15">
        <v>48121</v>
      </c>
    </row>
    <row r="581" spans="1:4" ht="39" customHeight="1" x14ac:dyDescent="0.4">
      <c r="A581" s="14">
        <v>4046646248</v>
      </c>
      <c r="B581" s="14" t="s">
        <v>1255</v>
      </c>
      <c r="C581" s="14" t="s">
        <v>1256</v>
      </c>
      <c r="D581" s="15">
        <v>48121</v>
      </c>
    </row>
    <row r="582" spans="1:4" ht="39" customHeight="1" x14ac:dyDescent="0.4">
      <c r="A582" s="14">
        <v>4047641875</v>
      </c>
      <c r="B582" s="14" t="s">
        <v>1429</v>
      </c>
      <c r="C582" s="14" t="s">
        <v>1430</v>
      </c>
      <c r="D582" s="15">
        <v>46387</v>
      </c>
    </row>
    <row r="583" spans="1:4" ht="39" customHeight="1" x14ac:dyDescent="0.4">
      <c r="A583" s="14">
        <v>4046440592</v>
      </c>
      <c r="B583" s="14" t="s">
        <v>872</v>
      </c>
      <c r="C583" s="14" t="s">
        <v>873</v>
      </c>
      <c r="D583" s="15">
        <v>46387</v>
      </c>
    </row>
    <row r="584" spans="1:4" ht="39" customHeight="1" x14ac:dyDescent="0.4">
      <c r="A584" s="14">
        <v>4046440600</v>
      </c>
      <c r="B584" s="14" t="s">
        <v>874</v>
      </c>
      <c r="C584" s="14" t="s">
        <v>875</v>
      </c>
      <c r="D584" s="15">
        <v>46387</v>
      </c>
    </row>
    <row r="585" spans="1:4" ht="39" customHeight="1" x14ac:dyDescent="0.4">
      <c r="A585" s="14">
        <v>4046440618</v>
      </c>
      <c r="B585" s="14" t="s">
        <v>876</v>
      </c>
      <c r="C585" s="14" t="s">
        <v>877</v>
      </c>
      <c r="D585" s="15">
        <v>46387</v>
      </c>
    </row>
    <row r="586" spans="1:4" ht="39" customHeight="1" x14ac:dyDescent="0.4">
      <c r="A586" s="14">
        <v>4046440659</v>
      </c>
      <c r="B586" s="14" t="s">
        <v>878</v>
      </c>
      <c r="C586" s="14" t="s">
        <v>879</v>
      </c>
      <c r="D586" s="15">
        <v>46387</v>
      </c>
    </row>
    <row r="587" spans="1:4" ht="39" customHeight="1" x14ac:dyDescent="0.4">
      <c r="A587" s="14">
        <v>4046440667</v>
      </c>
      <c r="B587" s="14" t="s">
        <v>880</v>
      </c>
      <c r="C587" s="14" t="s">
        <v>881</v>
      </c>
      <c r="D587" s="15">
        <v>46387</v>
      </c>
    </row>
    <row r="588" spans="1:4" ht="39" customHeight="1" x14ac:dyDescent="0.4">
      <c r="A588" s="14">
        <v>4046440691</v>
      </c>
      <c r="B588" s="14" t="s">
        <v>882</v>
      </c>
      <c r="C588" s="14" t="s">
        <v>883</v>
      </c>
      <c r="D588" s="15">
        <v>46387</v>
      </c>
    </row>
    <row r="589" spans="1:4" ht="39" customHeight="1" x14ac:dyDescent="0.4">
      <c r="A589" s="14">
        <v>4046440709</v>
      </c>
      <c r="B589" s="14" t="s">
        <v>861</v>
      </c>
      <c r="C589" s="14" t="s">
        <v>884</v>
      </c>
      <c r="D589" s="15">
        <v>46387</v>
      </c>
    </row>
    <row r="590" spans="1:4" ht="39" customHeight="1" x14ac:dyDescent="0.4">
      <c r="A590" s="14">
        <v>4046440782</v>
      </c>
      <c r="B590" s="14" t="s">
        <v>885</v>
      </c>
      <c r="C590" s="14" t="s">
        <v>886</v>
      </c>
      <c r="D590" s="15">
        <v>46387</v>
      </c>
    </row>
    <row r="591" spans="1:4" ht="39" customHeight="1" x14ac:dyDescent="0.4">
      <c r="A591" s="14">
        <v>4046440790</v>
      </c>
      <c r="B591" s="14" t="s">
        <v>887</v>
      </c>
      <c r="C591" s="14" t="s">
        <v>888</v>
      </c>
      <c r="D591" s="15">
        <v>46387</v>
      </c>
    </row>
    <row r="592" spans="1:4" ht="39" customHeight="1" x14ac:dyDescent="0.4">
      <c r="A592" s="14">
        <v>4046440808</v>
      </c>
      <c r="B592" s="14" t="s">
        <v>889</v>
      </c>
      <c r="C592" s="14" t="s">
        <v>890</v>
      </c>
      <c r="D592" s="15">
        <v>46387</v>
      </c>
    </row>
    <row r="593" spans="1:4" ht="39" customHeight="1" x14ac:dyDescent="0.4">
      <c r="A593" s="14">
        <v>4046440915</v>
      </c>
      <c r="B593" s="14" t="s">
        <v>891</v>
      </c>
      <c r="C593" s="14" t="s">
        <v>892</v>
      </c>
      <c r="D593" s="15">
        <v>46387</v>
      </c>
    </row>
    <row r="594" spans="1:4" ht="39" customHeight="1" x14ac:dyDescent="0.4">
      <c r="A594" s="14">
        <v>4046440923</v>
      </c>
      <c r="B594" s="14" t="s">
        <v>893</v>
      </c>
      <c r="C594" s="14" t="s">
        <v>894</v>
      </c>
      <c r="D594" s="15">
        <v>46387</v>
      </c>
    </row>
    <row r="595" spans="1:4" ht="39" customHeight="1" x14ac:dyDescent="0.4">
      <c r="A595" s="14">
        <v>4046440949</v>
      </c>
      <c r="B595" s="14" t="s">
        <v>895</v>
      </c>
      <c r="C595" s="14" t="s">
        <v>896</v>
      </c>
      <c r="D595" s="15">
        <v>46387</v>
      </c>
    </row>
    <row r="596" spans="1:4" ht="39" customHeight="1" x14ac:dyDescent="0.4">
      <c r="A596" s="14">
        <v>4046440964</v>
      </c>
      <c r="B596" s="14" t="s">
        <v>839</v>
      </c>
      <c r="C596" s="14" t="s">
        <v>897</v>
      </c>
      <c r="D596" s="15">
        <v>46387</v>
      </c>
    </row>
    <row r="597" spans="1:4" ht="39" customHeight="1" x14ac:dyDescent="0.4">
      <c r="A597" s="14">
        <v>4046441053</v>
      </c>
      <c r="B597" s="14" t="s">
        <v>900</v>
      </c>
      <c r="C597" s="14" t="s">
        <v>50</v>
      </c>
      <c r="D597" s="15">
        <v>46387</v>
      </c>
    </row>
    <row r="598" spans="1:4" ht="39" customHeight="1" x14ac:dyDescent="0.4">
      <c r="A598" s="14">
        <v>4046441079</v>
      </c>
      <c r="B598" s="14" t="s">
        <v>901</v>
      </c>
      <c r="C598" s="14" t="s">
        <v>902</v>
      </c>
      <c r="D598" s="15">
        <v>46387</v>
      </c>
    </row>
    <row r="599" spans="1:4" ht="39" customHeight="1" x14ac:dyDescent="0.4">
      <c r="A599" s="14">
        <v>4046441087</v>
      </c>
      <c r="B599" s="14" t="s">
        <v>903</v>
      </c>
      <c r="C599" s="14" t="s">
        <v>904</v>
      </c>
      <c r="D599" s="15">
        <v>46387</v>
      </c>
    </row>
    <row r="600" spans="1:4" ht="39" customHeight="1" x14ac:dyDescent="0.4">
      <c r="A600" s="14">
        <v>4046441103</v>
      </c>
      <c r="B600" s="14" t="s">
        <v>906</v>
      </c>
      <c r="C600" s="14" t="s">
        <v>907</v>
      </c>
      <c r="D600" s="15">
        <v>46387</v>
      </c>
    </row>
    <row r="601" spans="1:4" ht="39" customHeight="1" x14ac:dyDescent="0.4">
      <c r="A601" s="14">
        <v>4046441111</v>
      </c>
      <c r="B601" s="14" t="s">
        <v>908</v>
      </c>
      <c r="C601" s="14" t="s">
        <v>909</v>
      </c>
      <c r="D601" s="15">
        <v>46387</v>
      </c>
    </row>
    <row r="602" spans="1:4" ht="39" customHeight="1" x14ac:dyDescent="0.4">
      <c r="A602" s="14">
        <v>4046441152</v>
      </c>
      <c r="B602" s="14" t="s">
        <v>910</v>
      </c>
      <c r="C602" s="14" t="s">
        <v>911</v>
      </c>
      <c r="D602" s="15">
        <v>46387</v>
      </c>
    </row>
    <row r="603" spans="1:4" ht="39" customHeight="1" x14ac:dyDescent="0.4">
      <c r="A603" s="14">
        <v>4046441178</v>
      </c>
      <c r="B603" s="14" t="s">
        <v>912</v>
      </c>
      <c r="C603" s="14" t="s">
        <v>913</v>
      </c>
      <c r="D603" s="15">
        <v>46387</v>
      </c>
    </row>
    <row r="604" spans="1:4" ht="39" customHeight="1" x14ac:dyDescent="0.4">
      <c r="A604" s="14">
        <v>4046441186</v>
      </c>
      <c r="B604" s="14" t="s">
        <v>914</v>
      </c>
      <c r="C604" s="14" t="s">
        <v>915</v>
      </c>
      <c r="D604" s="15">
        <v>46387</v>
      </c>
    </row>
    <row r="605" spans="1:4" ht="39" customHeight="1" x14ac:dyDescent="0.4">
      <c r="A605" s="14">
        <v>4046441194</v>
      </c>
      <c r="B605" s="14" t="s">
        <v>916</v>
      </c>
      <c r="C605" s="14" t="s">
        <v>917</v>
      </c>
      <c r="D605" s="15">
        <v>46387</v>
      </c>
    </row>
    <row r="606" spans="1:4" ht="39" customHeight="1" x14ac:dyDescent="0.4">
      <c r="A606" s="14">
        <v>4046441236</v>
      </c>
      <c r="B606" s="14" t="s">
        <v>919</v>
      </c>
      <c r="C606" s="14" t="s">
        <v>920</v>
      </c>
      <c r="D606" s="15">
        <v>46387</v>
      </c>
    </row>
    <row r="607" spans="1:4" ht="39" customHeight="1" x14ac:dyDescent="0.4">
      <c r="A607" s="14">
        <v>4046441244</v>
      </c>
      <c r="B607" s="14" t="s">
        <v>921</v>
      </c>
      <c r="C607" s="14" t="s">
        <v>922</v>
      </c>
      <c r="D607" s="15">
        <v>46387</v>
      </c>
    </row>
    <row r="608" spans="1:4" ht="39" customHeight="1" x14ac:dyDescent="0.4">
      <c r="A608" s="14">
        <v>4046441251</v>
      </c>
      <c r="B608" s="14" t="s">
        <v>923</v>
      </c>
      <c r="C608" s="14" t="s">
        <v>924</v>
      </c>
      <c r="D608" s="15">
        <v>46387</v>
      </c>
    </row>
    <row r="609" spans="1:4" ht="39" customHeight="1" x14ac:dyDescent="0.4">
      <c r="A609" s="14">
        <v>4046441269</v>
      </c>
      <c r="B609" s="14" t="s">
        <v>925</v>
      </c>
      <c r="C609" s="14" t="s">
        <v>926</v>
      </c>
      <c r="D609" s="15">
        <v>46387</v>
      </c>
    </row>
    <row r="610" spans="1:4" ht="39" customHeight="1" x14ac:dyDescent="0.4">
      <c r="A610" s="14">
        <v>4046441301</v>
      </c>
      <c r="B610" s="14" t="s">
        <v>2207</v>
      </c>
      <c r="C610" s="14" t="s">
        <v>2206</v>
      </c>
      <c r="D610" s="15">
        <v>48060</v>
      </c>
    </row>
    <row r="611" spans="1:4" ht="39" customHeight="1" x14ac:dyDescent="0.4">
      <c r="A611" s="14">
        <v>4046441319</v>
      </c>
      <c r="B611" s="14" t="s">
        <v>2710</v>
      </c>
      <c r="C611" s="14" t="s">
        <v>2709</v>
      </c>
      <c r="D611" s="15">
        <v>48182</v>
      </c>
    </row>
    <row r="612" spans="1:4" ht="39" customHeight="1" x14ac:dyDescent="0.4">
      <c r="A612" s="14">
        <v>4046441335</v>
      </c>
      <c r="B612" s="14" t="s">
        <v>927</v>
      </c>
      <c r="C612" s="14" t="s">
        <v>928</v>
      </c>
      <c r="D612" s="15">
        <v>47787</v>
      </c>
    </row>
    <row r="613" spans="1:4" ht="39" customHeight="1" x14ac:dyDescent="0.4">
      <c r="A613" s="14">
        <v>4046441343</v>
      </c>
      <c r="B613" s="14" t="s">
        <v>2708</v>
      </c>
      <c r="C613" s="14" t="s">
        <v>2707</v>
      </c>
      <c r="D613" s="15">
        <v>48213</v>
      </c>
    </row>
    <row r="614" spans="1:4" ht="39" customHeight="1" x14ac:dyDescent="0.4">
      <c r="A614" s="14">
        <v>4046441350</v>
      </c>
      <c r="B614" s="14" t="s">
        <v>929</v>
      </c>
      <c r="C614" s="14" t="s">
        <v>930</v>
      </c>
      <c r="D614" s="15">
        <v>48213</v>
      </c>
    </row>
    <row r="615" spans="1:4" ht="39" customHeight="1" x14ac:dyDescent="0.4">
      <c r="A615" s="14">
        <v>4046441376</v>
      </c>
      <c r="B615" s="14" t="s">
        <v>931</v>
      </c>
      <c r="C615" s="14" t="s">
        <v>932</v>
      </c>
      <c r="D615" s="15">
        <v>46843</v>
      </c>
    </row>
    <row r="616" spans="1:4" ht="39" customHeight="1" x14ac:dyDescent="0.4">
      <c r="A616" s="14">
        <v>4046441384</v>
      </c>
      <c r="B616" s="14" t="s">
        <v>933</v>
      </c>
      <c r="C616" s="14" t="s">
        <v>899</v>
      </c>
      <c r="D616" s="15">
        <v>46934</v>
      </c>
    </row>
    <row r="617" spans="1:4" ht="39" customHeight="1" x14ac:dyDescent="0.4">
      <c r="A617" s="14">
        <v>4046441392</v>
      </c>
      <c r="B617" s="14" t="s">
        <v>934</v>
      </c>
      <c r="C617" s="14" t="str">
        <f>"北九州市戸畑区浅生二丁目2-1"</f>
        <v>北九州市戸畑区浅生二丁目2-1</v>
      </c>
      <c r="D617" s="15">
        <v>47452</v>
      </c>
    </row>
    <row r="618" spans="1:4" ht="39" customHeight="1" x14ac:dyDescent="0.4">
      <c r="A618" s="14">
        <v>4046441400</v>
      </c>
      <c r="B618" s="14" t="s">
        <v>935</v>
      </c>
      <c r="C618" s="14" t="str">
        <f>"北九州市戸畑区天神一丁目９－３"</f>
        <v>北九州市戸畑区天神一丁目９－３</v>
      </c>
      <c r="D618" s="15">
        <v>47514</v>
      </c>
    </row>
    <row r="619" spans="1:4" ht="39" customHeight="1" x14ac:dyDescent="0.4">
      <c r="A619" s="14">
        <v>4046441426</v>
      </c>
      <c r="B619" s="14" t="s">
        <v>1821</v>
      </c>
      <c r="C619" s="14" t="s">
        <v>869</v>
      </c>
      <c r="D619" s="15">
        <v>47756</v>
      </c>
    </row>
    <row r="620" spans="1:4" ht="39" customHeight="1" x14ac:dyDescent="0.4">
      <c r="A620" s="14">
        <v>4046441434</v>
      </c>
      <c r="B620" s="14" t="s">
        <v>870</v>
      </c>
      <c r="C620" s="14" t="s">
        <v>871</v>
      </c>
      <c r="D620" s="15">
        <v>47756</v>
      </c>
    </row>
    <row r="621" spans="1:4" ht="39" customHeight="1" x14ac:dyDescent="0.4">
      <c r="A621" s="14">
        <v>4046441442</v>
      </c>
      <c r="B621" s="14" t="s">
        <v>918</v>
      </c>
      <c r="C621" s="14" t="str">
        <f>"北九州市戸畑区沢見二丁目６－２９"</f>
        <v>北九州市戸畑区沢見二丁目６－２９</v>
      </c>
      <c r="D621" s="15">
        <v>47968</v>
      </c>
    </row>
    <row r="622" spans="1:4" ht="39" customHeight="1" x14ac:dyDescent="0.4">
      <c r="A622" s="12">
        <v>4048816712</v>
      </c>
      <c r="B622" s="12" t="s">
        <v>1823</v>
      </c>
      <c r="C622" s="12" t="str">
        <f>"北九州市戸畑区千防一丁目１２番６－１０１号"</f>
        <v>北九州市戸畑区千防一丁目１２番６－１０１号</v>
      </c>
      <c r="D622" s="13">
        <v>47756</v>
      </c>
    </row>
    <row r="623" spans="1:4" ht="19.5" x14ac:dyDescent="0.4">
      <c r="B623" s="10"/>
      <c r="C623" s="10"/>
      <c r="D623" s="11"/>
    </row>
    <row r="624" spans="1:4" ht="19.5" x14ac:dyDescent="0.4">
      <c r="B624" s="10"/>
      <c r="C624" s="10"/>
      <c r="D624" s="11"/>
    </row>
    <row r="625" spans="2:4" ht="19.5" x14ac:dyDescent="0.4">
      <c r="B625" s="10"/>
      <c r="C625" s="10"/>
      <c r="D625" s="11"/>
    </row>
    <row r="626" spans="2:4" ht="19.5" x14ac:dyDescent="0.4">
      <c r="B626" s="10"/>
      <c r="C626" s="10"/>
      <c r="D626" s="11"/>
    </row>
    <row r="627" spans="2:4" ht="19.5" x14ac:dyDescent="0.4">
      <c r="B627" s="10"/>
      <c r="C627" s="10"/>
      <c r="D627" s="11"/>
    </row>
    <row r="628" spans="2:4" ht="19.5" x14ac:dyDescent="0.4">
      <c r="B628" s="10"/>
      <c r="C628" s="10"/>
      <c r="D628" s="11"/>
    </row>
    <row r="629" spans="2:4" ht="19.5" x14ac:dyDescent="0.4">
      <c r="B629" s="10"/>
      <c r="C629" s="10"/>
      <c r="D629" s="11"/>
    </row>
    <row r="630" spans="2:4" ht="19.5" x14ac:dyDescent="0.4">
      <c r="B630" s="10"/>
      <c r="C630" s="10"/>
      <c r="D630" s="11"/>
    </row>
    <row r="631" spans="2:4" ht="19.5" x14ac:dyDescent="0.4">
      <c r="B631" s="10"/>
      <c r="C631" s="10"/>
      <c r="D631" s="11"/>
    </row>
    <row r="632" spans="2:4" ht="19.5" x14ac:dyDescent="0.4">
      <c r="B632" s="10"/>
      <c r="C632" s="10"/>
      <c r="D632" s="11"/>
    </row>
    <row r="633" spans="2:4" ht="19.5" x14ac:dyDescent="0.4">
      <c r="B633" s="10"/>
      <c r="C633" s="10"/>
      <c r="D633" s="11"/>
    </row>
    <row r="634" spans="2:4" ht="19.5" x14ac:dyDescent="0.4">
      <c r="B634" s="10"/>
      <c r="C634" s="10"/>
      <c r="D634" s="11"/>
    </row>
    <row r="635" spans="2:4" ht="19.5" x14ac:dyDescent="0.4">
      <c r="B635" s="10"/>
      <c r="C635" s="10"/>
      <c r="D635" s="11"/>
    </row>
    <row r="636" spans="2:4" ht="19.5" x14ac:dyDescent="0.4">
      <c r="B636" s="10"/>
      <c r="C636" s="10"/>
      <c r="D636" s="11"/>
    </row>
    <row r="637" spans="2:4" ht="19.5" x14ac:dyDescent="0.4">
      <c r="B637" s="10"/>
      <c r="C637" s="10"/>
      <c r="D637" s="11"/>
    </row>
    <row r="638" spans="2:4" ht="19.5" x14ac:dyDescent="0.4">
      <c r="B638" s="10"/>
      <c r="C638" s="10"/>
      <c r="D638" s="11"/>
    </row>
    <row r="639" spans="2:4" ht="19.5" x14ac:dyDescent="0.4">
      <c r="B639" s="10"/>
      <c r="C639" s="10"/>
      <c r="D639" s="11"/>
    </row>
    <row r="640" spans="2:4" ht="19.5" x14ac:dyDescent="0.4">
      <c r="B640" s="10"/>
      <c r="C640" s="10"/>
      <c r="D640" s="11"/>
    </row>
    <row r="641" spans="2:4" ht="19.5" x14ac:dyDescent="0.4">
      <c r="B641" s="10"/>
      <c r="C641" s="10"/>
      <c r="D641" s="11"/>
    </row>
    <row r="642" spans="2:4" ht="19.5" x14ac:dyDescent="0.4">
      <c r="B642" s="10"/>
      <c r="C642" s="10"/>
      <c r="D642" s="11"/>
    </row>
    <row r="643" spans="2:4" ht="19.5" x14ac:dyDescent="0.4">
      <c r="B643" s="10"/>
      <c r="C643" s="10"/>
      <c r="D643" s="11"/>
    </row>
    <row r="644" spans="2:4" ht="19.5" x14ac:dyDescent="0.4">
      <c r="B644" s="10"/>
      <c r="C644" s="10"/>
      <c r="D644" s="11"/>
    </row>
    <row r="645" spans="2:4" ht="19.5" x14ac:dyDescent="0.4">
      <c r="B645" s="10"/>
      <c r="C645" s="10"/>
      <c r="D645" s="11"/>
    </row>
    <row r="646" spans="2:4" ht="19.5" x14ac:dyDescent="0.4">
      <c r="B646" s="10"/>
      <c r="C646" s="10"/>
      <c r="D646" s="11"/>
    </row>
    <row r="647" spans="2:4" ht="19.5" x14ac:dyDescent="0.4">
      <c r="B647" s="10"/>
      <c r="C647" s="10"/>
      <c r="D647" s="11"/>
    </row>
    <row r="648" spans="2:4" ht="19.5" x14ac:dyDescent="0.4">
      <c r="B648" s="10"/>
      <c r="C648" s="10"/>
      <c r="D648" s="11"/>
    </row>
    <row r="649" spans="2:4" ht="19.5" x14ac:dyDescent="0.4">
      <c r="B649" s="10"/>
      <c r="C649" s="10"/>
      <c r="D649" s="11"/>
    </row>
    <row r="650" spans="2:4" ht="19.5" x14ac:dyDescent="0.4">
      <c r="B650" s="10"/>
      <c r="C650" s="10"/>
      <c r="D650" s="11"/>
    </row>
    <row r="651" spans="2:4" ht="19.5" x14ac:dyDescent="0.4">
      <c r="B651" s="10"/>
      <c r="C651" s="10"/>
      <c r="D651" s="11"/>
    </row>
    <row r="652" spans="2:4" ht="19.5" x14ac:dyDescent="0.4">
      <c r="B652" s="10"/>
      <c r="C652" s="10"/>
      <c r="D652" s="11"/>
    </row>
    <row r="653" spans="2:4" ht="19.5" x14ac:dyDescent="0.4">
      <c r="B653" s="10"/>
      <c r="C653" s="10"/>
      <c r="D653" s="11"/>
    </row>
    <row r="654" spans="2:4" ht="19.5" x14ac:dyDescent="0.4">
      <c r="B654" s="10"/>
      <c r="C654" s="10"/>
      <c r="D654" s="11"/>
    </row>
    <row r="655" spans="2:4" ht="19.5" x14ac:dyDescent="0.4">
      <c r="B655" s="10"/>
      <c r="C655" s="10"/>
      <c r="D655" s="11"/>
    </row>
    <row r="656" spans="2:4" ht="19.5" x14ac:dyDescent="0.4">
      <c r="B656" s="10"/>
      <c r="C656" s="10"/>
      <c r="D656" s="11"/>
    </row>
    <row r="657" spans="2:4" ht="19.5" x14ac:dyDescent="0.4">
      <c r="B657" s="10"/>
      <c r="C657" s="10"/>
      <c r="D657" s="11"/>
    </row>
    <row r="658" spans="2:4" ht="19.5" x14ac:dyDescent="0.4">
      <c r="B658" s="10"/>
      <c r="C658" s="10"/>
      <c r="D658" s="11"/>
    </row>
    <row r="659" spans="2:4" ht="19.5" x14ac:dyDescent="0.4">
      <c r="B659" s="10"/>
      <c r="C659" s="10"/>
      <c r="D659" s="11"/>
    </row>
    <row r="660" spans="2:4" ht="19.5" x14ac:dyDescent="0.4">
      <c r="B660" s="10"/>
      <c r="C660" s="10"/>
      <c r="D660" s="11"/>
    </row>
    <row r="661" spans="2:4" ht="19.5" x14ac:dyDescent="0.4">
      <c r="B661" s="10"/>
      <c r="C661" s="10"/>
      <c r="D661" s="11"/>
    </row>
    <row r="662" spans="2:4" ht="19.5" x14ac:dyDescent="0.4">
      <c r="B662" s="10"/>
      <c r="C662" s="10"/>
      <c r="D662" s="11"/>
    </row>
    <row r="663" spans="2:4" ht="19.5" x14ac:dyDescent="0.4">
      <c r="B663" s="10"/>
      <c r="C663" s="10"/>
      <c r="D663" s="11"/>
    </row>
    <row r="664" spans="2:4" ht="19.5" x14ac:dyDescent="0.4">
      <c r="B664" s="10"/>
      <c r="C664" s="10"/>
      <c r="D664" s="11"/>
    </row>
    <row r="665" spans="2:4" ht="19.5" x14ac:dyDescent="0.4">
      <c r="B665" s="10"/>
      <c r="C665" s="10"/>
      <c r="D665" s="11"/>
    </row>
    <row r="666" spans="2:4" ht="19.5" x14ac:dyDescent="0.4">
      <c r="B666" s="10"/>
      <c r="C666" s="10"/>
      <c r="D666" s="11"/>
    </row>
    <row r="667" spans="2:4" ht="19.5" x14ac:dyDescent="0.4">
      <c r="B667" s="10"/>
      <c r="C667" s="10"/>
      <c r="D667" s="11"/>
    </row>
    <row r="668" spans="2:4" ht="19.5" x14ac:dyDescent="0.4">
      <c r="B668" s="10"/>
      <c r="C668" s="10"/>
      <c r="D668" s="11"/>
    </row>
    <row r="669" spans="2:4" ht="19.5" x14ac:dyDescent="0.4">
      <c r="B669" s="10"/>
      <c r="C669" s="10"/>
      <c r="D669" s="11"/>
    </row>
    <row r="670" spans="2:4" ht="19.5" x14ac:dyDescent="0.4">
      <c r="B670" s="10"/>
      <c r="C670" s="10"/>
      <c r="D670" s="11"/>
    </row>
    <row r="671" spans="2:4" ht="19.5" x14ac:dyDescent="0.4">
      <c r="B671" s="10"/>
      <c r="C671" s="10"/>
      <c r="D671" s="11"/>
    </row>
    <row r="672" spans="2:4" ht="19.5" x14ac:dyDescent="0.4">
      <c r="B672" s="10"/>
      <c r="C672" s="10"/>
      <c r="D672" s="11"/>
    </row>
    <row r="673" spans="2:4" ht="19.5" x14ac:dyDescent="0.4">
      <c r="B673" s="10"/>
      <c r="C673" s="10"/>
      <c r="D673" s="11"/>
    </row>
    <row r="674" spans="2:4" ht="19.5" x14ac:dyDescent="0.4">
      <c r="B674" s="10"/>
      <c r="C674" s="10"/>
      <c r="D674" s="11"/>
    </row>
    <row r="675" spans="2:4" ht="19.5" x14ac:dyDescent="0.4">
      <c r="B675" s="10"/>
      <c r="C675" s="10"/>
      <c r="D675" s="11"/>
    </row>
    <row r="676" spans="2:4" ht="19.5" x14ac:dyDescent="0.4">
      <c r="B676" s="10"/>
      <c r="C676" s="10"/>
      <c r="D676" s="11"/>
    </row>
    <row r="677" spans="2:4" ht="19.5" x14ac:dyDescent="0.4">
      <c r="B677" s="10"/>
      <c r="C677" s="10"/>
      <c r="D677" s="11"/>
    </row>
    <row r="678" spans="2:4" ht="19.5" x14ac:dyDescent="0.4">
      <c r="B678" s="10"/>
      <c r="C678" s="10"/>
      <c r="D678" s="11"/>
    </row>
    <row r="679" spans="2:4" ht="19.5" x14ac:dyDescent="0.4">
      <c r="B679" s="10"/>
      <c r="C679" s="10"/>
      <c r="D679" s="11"/>
    </row>
    <row r="680" spans="2:4" ht="19.5" x14ac:dyDescent="0.4">
      <c r="B680" s="10"/>
      <c r="C680" s="10"/>
      <c r="D680" s="11"/>
    </row>
    <row r="681" spans="2:4" ht="19.5" x14ac:dyDescent="0.4">
      <c r="B681" s="10"/>
      <c r="C681" s="10"/>
      <c r="D681" s="11"/>
    </row>
    <row r="682" spans="2:4" ht="19.5" x14ac:dyDescent="0.4">
      <c r="B682" s="10"/>
      <c r="C682" s="10"/>
      <c r="D682" s="11"/>
    </row>
    <row r="683" spans="2:4" ht="19.5" x14ac:dyDescent="0.4">
      <c r="B683" s="10"/>
      <c r="C683" s="10"/>
      <c r="D683" s="11"/>
    </row>
    <row r="684" spans="2:4" ht="19.5" x14ac:dyDescent="0.4">
      <c r="B684" s="10"/>
      <c r="C684" s="10"/>
      <c r="D684" s="11"/>
    </row>
    <row r="685" spans="2:4" ht="19.5" x14ac:dyDescent="0.4">
      <c r="B685" s="10"/>
      <c r="C685" s="10"/>
      <c r="D685" s="11"/>
    </row>
    <row r="686" spans="2:4" ht="19.5" x14ac:dyDescent="0.4">
      <c r="B686" s="10"/>
      <c r="C686" s="10"/>
      <c r="D686" s="11"/>
    </row>
    <row r="687" spans="2:4" ht="19.5" x14ac:dyDescent="0.4">
      <c r="B687" s="10"/>
      <c r="C687" s="10"/>
      <c r="D687" s="11"/>
    </row>
    <row r="688" spans="2:4" ht="19.5" x14ac:dyDescent="0.4">
      <c r="B688" s="10"/>
      <c r="C688" s="10"/>
      <c r="D688" s="11"/>
    </row>
    <row r="689" spans="2:4" ht="19.5" x14ac:dyDescent="0.4">
      <c r="B689" s="10"/>
      <c r="C689" s="10"/>
      <c r="D689" s="11"/>
    </row>
    <row r="690" spans="2:4" ht="19.5" x14ac:dyDescent="0.4">
      <c r="B690" s="10"/>
      <c r="C690" s="10"/>
      <c r="D690" s="11"/>
    </row>
    <row r="691" spans="2:4" ht="19.5" x14ac:dyDescent="0.4">
      <c r="B691" s="10"/>
      <c r="C691" s="10"/>
      <c r="D691" s="11"/>
    </row>
    <row r="692" spans="2:4" ht="19.5" x14ac:dyDescent="0.4">
      <c r="B692" s="10"/>
      <c r="C692" s="10"/>
      <c r="D692" s="11"/>
    </row>
    <row r="693" spans="2:4" ht="19.5" x14ac:dyDescent="0.4">
      <c r="B693" s="10"/>
      <c r="C693" s="10"/>
      <c r="D693" s="11"/>
    </row>
    <row r="694" spans="2:4" ht="19.5" x14ac:dyDescent="0.4">
      <c r="B694" s="10"/>
      <c r="C694" s="10"/>
      <c r="D694" s="11"/>
    </row>
    <row r="695" spans="2:4" ht="19.5" x14ac:dyDescent="0.4">
      <c r="B695" s="10"/>
      <c r="C695" s="10"/>
      <c r="D695" s="11"/>
    </row>
    <row r="696" spans="2:4" ht="19.5" x14ac:dyDescent="0.4">
      <c r="B696" s="10"/>
      <c r="C696" s="10"/>
      <c r="D696" s="11"/>
    </row>
    <row r="697" spans="2:4" ht="19.5" x14ac:dyDescent="0.4">
      <c r="B697" s="10"/>
      <c r="C697" s="10"/>
      <c r="D697" s="11"/>
    </row>
    <row r="698" spans="2:4" ht="19.5" x14ac:dyDescent="0.4">
      <c r="B698" s="10"/>
      <c r="C698" s="10"/>
      <c r="D698" s="11"/>
    </row>
    <row r="699" spans="2:4" ht="19.5" x14ac:dyDescent="0.4">
      <c r="B699" s="10"/>
      <c r="C699" s="10"/>
      <c r="D699" s="11"/>
    </row>
    <row r="700" spans="2:4" ht="19.5" x14ac:dyDescent="0.4">
      <c r="B700" s="10"/>
      <c r="C700" s="10"/>
      <c r="D700" s="11"/>
    </row>
    <row r="701" spans="2:4" ht="19.5" x14ac:dyDescent="0.4">
      <c r="B701" s="10"/>
      <c r="C701" s="10"/>
      <c r="D701" s="11"/>
    </row>
    <row r="702" spans="2:4" ht="19.5" x14ac:dyDescent="0.4">
      <c r="B702" s="10"/>
      <c r="C702" s="10"/>
      <c r="D702" s="11"/>
    </row>
    <row r="703" spans="2:4" ht="19.5" x14ac:dyDescent="0.4">
      <c r="B703" s="10"/>
      <c r="C703" s="10"/>
      <c r="D703" s="11"/>
    </row>
    <row r="704" spans="2:4" ht="19.5" x14ac:dyDescent="0.4">
      <c r="B704" s="10"/>
      <c r="C704" s="10"/>
      <c r="D704" s="11"/>
    </row>
    <row r="705" spans="2:4" ht="19.5" x14ac:dyDescent="0.4">
      <c r="B705" s="10"/>
      <c r="C705" s="10"/>
      <c r="D705" s="11"/>
    </row>
    <row r="706" spans="2:4" ht="19.5" x14ac:dyDescent="0.4">
      <c r="B706" s="10"/>
      <c r="C706" s="10"/>
      <c r="D706" s="11"/>
    </row>
    <row r="707" spans="2:4" ht="19.5" x14ac:dyDescent="0.4">
      <c r="B707" s="10"/>
      <c r="C707" s="10"/>
      <c r="D707" s="11"/>
    </row>
    <row r="708" spans="2:4" ht="19.5" x14ac:dyDescent="0.4">
      <c r="B708" s="10"/>
      <c r="C708" s="10"/>
      <c r="D708" s="11"/>
    </row>
    <row r="709" spans="2:4" ht="19.5" x14ac:dyDescent="0.4">
      <c r="B709" s="10"/>
      <c r="C709" s="10"/>
      <c r="D709" s="11"/>
    </row>
    <row r="710" spans="2:4" ht="19.5" x14ac:dyDescent="0.4">
      <c r="B710" s="10"/>
      <c r="C710" s="10"/>
      <c r="D710" s="11"/>
    </row>
    <row r="711" spans="2:4" ht="19.5" x14ac:dyDescent="0.4">
      <c r="B711" s="10"/>
      <c r="C711" s="10"/>
      <c r="D711" s="11"/>
    </row>
    <row r="712" spans="2:4" ht="19.5" x14ac:dyDescent="0.4">
      <c r="B712" s="10"/>
      <c r="C712" s="10"/>
      <c r="D712" s="11"/>
    </row>
    <row r="713" spans="2:4" ht="19.5" x14ac:dyDescent="0.4">
      <c r="B713" s="10"/>
      <c r="C713" s="10"/>
      <c r="D713" s="11"/>
    </row>
    <row r="714" spans="2:4" ht="19.5" x14ac:dyDescent="0.4">
      <c r="B714" s="10"/>
      <c r="C714" s="10"/>
      <c r="D714" s="11"/>
    </row>
    <row r="715" spans="2:4" ht="19.5" x14ac:dyDescent="0.4">
      <c r="B715" s="10"/>
      <c r="C715" s="10"/>
      <c r="D715" s="11"/>
    </row>
    <row r="716" spans="2:4" ht="19.5" x14ac:dyDescent="0.4">
      <c r="B716" s="10"/>
      <c r="C716" s="10"/>
      <c r="D716" s="11"/>
    </row>
    <row r="717" spans="2:4" ht="19.5" x14ac:dyDescent="0.4">
      <c r="B717" s="10"/>
      <c r="C717" s="10"/>
      <c r="D717" s="11"/>
    </row>
    <row r="718" spans="2:4" ht="19.5" x14ac:dyDescent="0.4">
      <c r="B718" s="10"/>
      <c r="C718" s="10"/>
      <c r="D718" s="11"/>
    </row>
    <row r="719" spans="2:4" ht="19.5" x14ac:dyDescent="0.4">
      <c r="B719" s="10"/>
      <c r="C719" s="10"/>
      <c r="D719" s="11"/>
    </row>
    <row r="720" spans="2:4" ht="19.5" x14ac:dyDescent="0.4">
      <c r="B720" s="10"/>
      <c r="C720" s="10"/>
      <c r="D720" s="11"/>
    </row>
    <row r="721" spans="2:4" ht="19.5" x14ac:dyDescent="0.4">
      <c r="B721" s="10"/>
      <c r="C721" s="10"/>
      <c r="D721" s="11"/>
    </row>
    <row r="722" spans="2:4" ht="19.5" x14ac:dyDescent="0.4">
      <c r="B722" s="10"/>
      <c r="C722" s="10"/>
      <c r="D722" s="11"/>
    </row>
    <row r="723" spans="2:4" ht="19.5" x14ac:dyDescent="0.4">
      <c r="B723" s="10"/>
      <c r="C723" s="10"/>
      <c r="D723" s="11"/>
    </row>
    <row r="724" spans="2:4" ht="19.5" x14ac:dyDescent="0.4">
      <c r="B724" s="10"/>
      <c r="C724" s="10"/>
      <c r="D724" s="11"/>
    </row>
    <row r="725" spans="2:4" ht="19.5" x14ac:dyDescent="0.4">
      <c r="B725" s="10"/>
      <c r="C725" s="10"/>
      <c r="D725" s="11"/>
    </row>
    <row r="726" spans="2:4" ht="19.5" x14ac:dyDescent="0.4">
      <c r="B726" s="10"/>
      <c r="C726" s="10"/>
      <c r="D726" s="11"/>
    </row>
    <row r="727" spans="2:4" ht="19.5" x14ac:dyDescent="0.4">
      <c r="B727" s="10"/>
      <c r="C727" s="10"/>
      <c r="D727" s="11"/>
    </row>
    <row r="728" spans="2:4" ht="19.5" x14ac:dyDescent="0.4">
      <c r="B728" s="10"/>
      <c r="C728" s="10"/>
      <c r="D728" s="11"/>
    </row>
    <row r="729" spans="2:4" ht="19.5" x14ac:dyDescent="0.4">
      <c r="B729" s="10"/>
      <c r="C729" s="10"/>
      <c r="D729" s="11"/>
    </row>
    <row r="730" spans="2:4" ht="19.5" x14ac:dyDescent="0.4">
      <c r="B730" s="10"/>
      <c r="C730" s="10"/>
      <c r="D730" s="11"/>
    </row>
    <row r="731" spans="2:4" ht="19.5" x14ac:dyDescent="0.4">
      <c r="B731" s="10"/>
      <c r="C731" s="10"/>
      <c r="D731" s="11"/>
    </row>
    <row r="732" spans="2:4" ht="19.5" x14ac:dyDescent="0.4">
      <c r="B732" s="10"/>
      <c r="C732" s="10"/>
      <c r="D732" s="11"/>
    </row>
    <row r="733" spans="2:4" ht="19.5" x14ac:dyDescent="0.4">
      <c r="B733" s="10"/>
      <c r="C733" s="10"/>
      <c r="D733" s="11"/>
    </row>
    <row r="734" spans="2:4" ht="19.5" x14ac:dyDescent="0.4">
      <c r="B734" s="10"/>
      <c r="C734" s="10"/>
      <c r="D734" s="11"/>
    </row>
    <row r="735" spans="2:4" ht="19.5" x14ac:dyDescent="0.4">
      <c r="B735" s="10"/>
      <c r="C735" s="10"/>
      <c r="D735" s="11"/>
    </row>
    <row r="736" spans="2:4" ht="19.5" x14ac:dyDescent="0.4">
      <c r="B736" s="10"/>
      <c r="C736" s="10"/>
      <c r="D736" s="11"/>
    </row>
    <row r="737" spans="2:4" ht="19.5" x14ac:dyDescent="0.4">
      <c r="B737" s="10"/>
      <c r="C737" s="10"/>
      <c r="D737" s="11"/>
    </row>
    <row r="738" spans="2:4" ht="19.5" x14ac:dyDescent="0.4">
      <c r="B738" s="10"/>
      <c r="C738" s="10"/>
      <c r="D738" s="11"/>
    </row>
    <row r="739" spans="2:4" ht="19.5" x14ac:dyDescent="0.4">
      <c r="B739" s="10"/>
      <c r="C739" s="10"/>
      <c r="D739" s="11"/>
    </row>
    <row r="740" spans="2:4" ht="19.5" x14ac:dyDescent="0.4">
      <c r="B740" s="10"/>
      <c r="C740" s="10"/>
      <c r="D740" s="11"/>
    </row>
    <row r="741" spans="2:4" ht="19.5" x14ac:dyDescent="0.4">
      <c r="B741" s="10"/>
      <c r="C741" s="10"/>
      <c r="D741" s="11"/>
    </row>
    <row r="742" spans="2:4" ht="19.5" x14ac:dyDescent="0.4">
      <c r="B742" s="10"/>
      <c r="C742" s="10"/>
      <c r="D742" s="11"/>
    </row>
    <row r="743" spans="2:4" ht="19.5" x14ac:dyDescent="0.4">
      <c r="B743" s="10"/>
      <c r="C743" s="10"/>
      <c r="D743" s="11"/>
    </row>
    <row r="744" spans="2:4" ht="19.5" x14ac:dyDescent="0.4">
      <c r="B744" s="10"/>
      <c r="C744" s="10"/>
      <c r="D744" s="11"/>
    </row>
    <row r="745" spans="2:4" ht="19.5" x14ac:dyDescent="0.4">
      <c r="B745" s="10"/>
      <c r="C745" s="10"/>
      <c r="D745" s="11"/>
    </row>
    <row r="746" spans="2:4" ht="19.5" x14ac:dyDescent="0.4">
      <c r="B746" s="10"/>
      <c r="C746" s="10"/>
      <c r="D746" s="11"/>
    </row>
    <row r="747" spans="2:4" ht="19.5" x14ac:dyDescent="0.4">
      <c r="B747" s="10"/>
      <c r="C747" s="10"/>
      <c r="D747" s="11"/>
    </row>
    <row r="748" spans="2:4" ht="19.5" x14ac:dyDescent="0.4">
      <c r="B748" s="10"/>
      <c r="C748" s="10"/>
      <c r="D748" s="11"/>
    </row>
    <row r="749" spans="2:4" ht="19.5" x14ac:dyDescent="0.4">
      <c r="B749" s="10"/>
      <c r="C749" s="10"/>
      <c r="D749" s="11"/>
    </row>
    <row r="750" spans="2:4" ht="19.5" x14ac:dyDescent="0.4">
      <c r="B750" s="10"/>
      <c r="C750" s="10"/>
      <c r="D750" s="11"/>
    </row>
    <row r="751" spans="2:4" ht="19.5" x14ac:dyDescent="0.4">
      <c r="B751" s="10"/>
      <c r="C751" s="10"/>
      <c r="D751" s="11"/>
    </row>
    <row r="752" spans="2:4" ht="19.5" x14ac:dyDescent="0.4">
      <c r="B752" s="10"/>
      <c r="C752" s="10"/>
      <c r="D752" s="11"/>
    </row>
    <row r="753" spans="2:4" ht="19.5" x14ac:dyDescent="0.4">
      <c r="B753" s="10"/>
      <c r="C753" s="10"/>
      <c r="D753" s="11"/>
    </row>
    <row r="754" spans="2:4" ht="19.5" x14ac:dyDescent="0.4">
      <c r="B754" s="10"/>
      <c r="C754" s="10"/>
      <c r="D754" s="11"/>
    </row>
    <row r="755" spans="2:4" ht="19.5" x14ac:dyDescent="0.4">
      <c r="B755" s="10"/>
      <c r="C755" s="10"/>
      <c r="D755" s="11"/>
    </row>
    <row r="756" spans="2:4" ht="19.5" x14ac:dyDescent="0.4">
      <c r="B756" s="10"/>
      <c r="C756" s="10"/>
      <c r="D756" s="11"/>
    </row>
    <row r="757" spans="2:4" ht="19.5" x14ac:dyDescent="0.4">
      <c r="B757" s="10"/>
      <c r="C757" s="10"/>
      <c r="D757" s="11"/>
    </row>
    <row r="758" spans="2:4" ht="19.5" x14ac:dyDescent="0.4">
      <c r="B758" s="10"/>
      <c r="C758" s="10"/>
      <c r="D758" s="11"/>
    </row>
    <row r="759" spans="2:4" ht="19.5" x14ac:dyDescent="0.4">
      <c r="B759" s="10"/>
      <c r="C759" s="10"/>
      <c r="D759" s="11"/>
    </row>
    <row r="760" spans="2:4" ht="19.5" x14ac:dyDescent="0.4">
      <c r="B760" s="10"/>
      <c r="C760" s="10"/>
      <c r="D760" s="11"/>
    </row>
    <row r="761" spans="2:4" ht="19.5" x14ac:dyDescent="0.4">
      <c r="B761" s="10"/>
      <c r="C761" s="10"/>
      <c r="D761" s="11"/>
    </row>
    <row r="762" spans="2:4" ht="19.5" x14ac:dyDescent="0.4">
      <c r="B762" s="10"/>
      <c r="C762" s="10"/>
      <c r="D762" s="11"/>
    </row>
    <row r="763" spans="2:4" ht="19.5" x14ac:dyDescent="0.4">
      <c r="B763" s="10"/>
      <c r="C763" s="10"/>
      <c r="D763" s="11"/>
    </row>
    <row r="764" spans="2:4" ht="19.5" x14ac:dyDescent="0.4">
      <c r="B764" s="10"/>
      <c r="C764" s="10"/>
      <c r="D764" s="11"/>
    </row>
    <row r="765" spans="2:4" ht="19.5" x14ac:dyDescent="0.4">
      <c r="B765" s="10"/>
      <c r="C765" s="10"/>
      <c r="D765" s="11"/>
    </row>
    <row r="766" spans="2:4" ht="19.5" x14ac:dyDescent="0.4">
      <c r="B766" s="10"/>
      <c r="C766" s="10"/>
      <c r="D766" s="11"/>
    </row>
    <row r="767" spans="2:4" ht="19.5" x14ac:dyDescent="0.4">
      <c r="B767" s="10"/>
      <c r="C767" s="10"/>
      <c r="D767" s="11"/>
    </row>
    <row r="768" spans="2:4" ht="19.5" x14ac:dyDescent="0.4">
      <c r="B768" s="10"/>
      <c r="C768" s="10"/>
      <c r="D768" s="11"/>
    </row>
    <row r="769" spans="2:4" ht="19.5" x14ac:dyDescent="0.4">
      <c r="B769" s="10"/>
      <c r="C769" s="10"/>
      <c r="D769" s="11"/>
    </row>
    <row r="770" spans="2:4" ht="19.5" x14ac:dyDescent="0.4">
      <c r="B770" s="10"/>
      <c r="C770" s="10"/>
      <c r="D770" s="11"/>
    </row>
    <row r="771" spans="2:4" ht="19.5" x14ac:dyDescent="0.4">
      <c r="B771" s="10"/>
      <c r="C771" s="10"/>
      <c r="D771" s="11"/>
    </row>
    <row r="772" spans="2:4" ht="19.5" x14ac:dyDescent="0.4">
      <c r="B772" s="10"/>
      <c r="C772" s="10"/>
      <c r="D772" s="11"/>
    </row>
    <row r="773" spans="2:4" ht="19.5" x14ac:dyDescent="0.4">
      <c r="B773" s="10"/>
      <c r="C773" s="10"/>
      <c r="D773" s="11"/>
    </row>
    <row r="774" spans="2:4" ht="19.5" x14ac:dyDescent="0.4">
      <c r="B774" s="10"/>
      <c r="C774" s="10"/>
      <c r="D774" s="11"/>
    </row>
    <row r="775" spans="2:4" ht="19.5" x14ac:dyDescent="0.4">
      <c r="B775" s="10"/>
      <c r="C775" s="10"/>
      <c r="D775" s="11"/>
    </row>
    <row r="776" spans="2:4" ht="19.5" x14ac:dyDescent="0.4">
      <c r="B776" s="10"/>
      <c r="C776" s="10"/>
      <c r="D776" s="11"/>
    </row>
    <row r="777" spans="2:4" ht="19.5" x14ac:dyDescent="0.4">
      <c r="B777" s="10"/>
      <c r="C777" s="10"/>
      <c r="D777" s="11"/>
    </row>
    <row r="778" spans="2:4" ht="19.5" x14ac:dyDescent="0.4">
      <c r="B778" s="10"/>
      <c r="C778" s="10"/>
      <c r="D778" s="11"/>
    </row>
    <row r="779" spans="2:4" ht="19.5" x14ac:dyDescent="0.4">
      <c r="B779" s="10"/>
      <c r="C779" s="10"/>
      <c r="D779" s="11"/>
    </row>
    <row r="780" spans="2:4" ht="19.5" x14ac:dyDescent="0.4">
      <c r="B780" s="10"/>
      <c r="C780" s="10"/>
      <c r="D780" s="11"/>
    </row>
    <row r="781" spans="2:4" ht="19.5" x14ac:dyDescent="0.4">
      <c r="B781" s="10"/>
      <c r="C781" s="10"/>
      <c r="D781" s="11"/>
    </row>
    <row r="782" spans="2:4" ht="19.5" x14ac:dyDescent="0.4">
      <c r="B782" s="10"/>
      <c r="C782" s="10"/>
      <c r="D782" s="11"/>
    </row>
    <row r="783" spans="2:4" ht="19.5" x14ac:dyDescent="0.4">
      <c r="B783" s="10"/>
      <c r="C783" s="10"/>
      <c r="D783" s="11"/>
    </row>
    <row r="784" spans="2:4" ht="19.5" x14ac:dyDescent="0.4">
      <c r="B784" s="10"/>
      <c r="C784" s="10"/>
      <c r="D784" s="11"/>
    </row>
    <row r="785" spans="2:4" ht="19.5" x14ac:dyDescent="0.4">
      <c r="B785" s="10"/>
      <c r="C785" s="10"/>
      <c r="D785" s="11"/>
    </row>
    <row r="786" spans="2:4" ht="19.5" x14ac:dyDescent="0.4">
      <c r="B786" s="10"/>
      <c r="C786" s="10"/>
      <c r="D786" s="11"/>
    </row>
    <row r="787" spans="2:4" ht="19.5" x14ac:dyDescent="0.4">
      <c r="B787" s="10"/>
      <c r="C787" s="10"/>
      <c r="D787" s="11"/>
    </row>
    <row r="788" spans="2:4" ht="19.5" x14ac:dyDescent="0.4">
      <c r="B788" s="10"/>
      <c r="C788" s="10"/>
      <c r="D788" s="11"/>
    </row>
    <row r="789" spans="2:4" ht="19.5" x14ac:dyDescent="0.4">
      <c r="B789" s="10"/>
      <c r="C789" s="10"/>
      <c r="D789" s="11"/>
    </row>
    <row r="790" spans="2:4" ht="19.5" x14ac:dyDescent="0.4">
      <c r="B790" s="10"/>
      <c r="C790" s="10"/>
      <c r="D790" s="11"/>
    </row>
    <row r="791" spans="2:4" ht="19.5" x14ac:dyDescent="0.4">
      <c r="B791" s="10"/>
      <c r="C791" s="10"/>
      <c r="D791" s="11"/>
    </row>
    <row r="792" spans="2:4" ht="19.5" x14ac:dyDescent="0.4">
      <c r="B792" s="10"/>
      <c r="C792" s="10"/>
      <c r="D792" s="11"/>
    </row>
    <row r="793" spans="2:4" ht="19.5" x14ac:dyDescent="0.4">
      <c r="B793" s="10"/>
      <c r="C793" s="10"/>
      <c r="D793" s="11"/>
    </row>
    <row r="794" spans="2:4" ht="19.5" x14ac:dyDescent="0.4">
      <c r="B794" s="10"/>
      <c r="C794" s="10"/>
      <c r="D794" s="11"/>
    </row>
    <row r="795" spans="2:4" ht="19.5" x14ac:dyDescent="0.4">
      <c r="B795" s="10"/>
      <c r="C795" s="10"/>
      <c r="D795" s="11"/>
    </row>
    <row r="796" spans="2:4" ht="19.5" x14ac:dyDescent="0.4">
      <c r="B796" s="10"/>
      <c r="C796" s="10"/>
      <c r="D796" s="11"/>
    </row>
    <row r="797" spans="2:4" ht="19.5" x14ac:dyDescent="0.4">
      <c r="B797" s="10"/>
      <c r="C797" s="10"/>
      <c r="D797" s="11"/>
    </row>
    <row r="798" spans="2:4" ht="19.5" x14ac:dyDescent="0.4">
      <c r="B798" s="10"/>
      <c r="C798" s="10"/>
      <c r="D798" s="11"/>
    </row>
    <row r="799" spans="2:4" ht="19.5" x14ac:dyDescent="0.4">
      <c r="B799" s="10"/>
      <c r="C799" s="10"/>
      <c r="D799" s="11"/>
    </row>
    <row r="800" spans="2:4" ht="19.5" x14ac:dyDescent="0.4">
      <c r="B800" s="10"/>
      <c r="C800" s="10"/>
      <c r="D800" s="11"/>
    </row>
    <row r="801" spans="2:4" ht="19.5" x14ac:dyDescent="0.4">
      <c r="B801" s="10"/>
      <c r="C801" s="10"/>
      <c r="D801" s="11"/>
    </row>
    <row r="802" spans="2:4" ht="19.5" x14ac:dyDescent="0.4">
      <c r="B802" s="10"/>
      <c r="C802" s="10"/>
      <c r="D802" s="11"/>
    </row>
    <row r="803" spans="2:4" ht="19.5" x14ac:dyDescent="0.4">
      <c r="B803" s="10"/>
      <c r="C803" s="10"/>
      <c r="D803" s="11"/>
    </row>
    <row r="804" spans="2:4" ht="19.5" x14ac:dyDescent="0.4">
      <c r="B804" s="10"/>
      <c r="C804" s="10"/>
      <c r="D804" s="11"/>
    </row>
    <row r="805" spans="2:4" ht="19.5" x14ac:dyDescent="0.4">
      <c r="B805" s="10"/>
      <c r="C805" s="10"/>
      <c r="D805" s="11"/>
    </row>
    <row r="806" spans="2:4" ht="19.5" x14ac:dyDescent="0.4">
      <c r="B806" s="10"/>
      <c r="C806" s="10"/>
      <c r="D806" s="11"/>
    </row>
    <row r="807" spans="2:4" ht="19.5" x14ac:dyDescent="0.4">
      <c r="B807" s="10"/>
      <c r="C807" s="10"/>
      <c r="D807" s="11"/>
    </row>
    <row r="808" spans="2:4" ht="19.5" x14ac:dyDescent="0.4">
      <c r="B808" s="10"/>
      <c r="C808" s="10"/>
      <c r="D808" s="11"/>
    </row>
    <row r="809" spans="2:4" ht="19.5" x14ac:dyDescent="0.4">
      <c r="B809" s="10"/>
      <c r="C809" s="10"/>
      <c r="D809" s="11"/>
    </row>
    <row r="810" spans="2:4" ht="19.5" x14ac:dyDescent="0.4">
      <c r="B810" s="10"/>
      <c r="C810" s="10"/>
      <c r="D810" s="11"/>
    </row>
    <row r="811" spans="2:4" ht="19.5" x14ac:dyDescent="0.4">
      <c r="B811" s="10"/>
      <c r="C811" s="10"/>
      <c r="D811" s="11"/>
    </row>
    <row r="812" spans="2:4" ht="19.5" x14ac:dyDescent="0.4">
      <c r="B812" s="10"/>
      <c r="C812" s="10"/>
      <c r="D812" s="11"/>
    </row>
    <row r="813" spans="2:4" ht="19.5" x14ac:dyDescent="0.4">
      <c r="B813" s="10"/>
      <c r="C813" s="10"/>
      <c r="D813" s="11"/>
    </row>
    <row r="814" spans="2:4" ht="19.5" x14ac:dyDescent="0.4">
      <c r="B814" s="10"/>
      <c r="C814" s="10"/>
      <c r="D814" s="11"/>
    </row>
    <row r="815" spans="2:4" ht="19.5" x14ac:dyDescent="0.4">
      <c r="B815" s="10"/>
      <c r="C815" s="10"/>
      <c r="D815" s="11"/>
    </row>
    <row r="816" spans="2:4" ht="19.5" x14ac:dyDescent="0.4">
      <c r="B816" s="10"/>
      <c r="C816" s="10"/>
      <c r="D816" s="11"/>
    </row>
    <row r="817" spans="2:4" ht="19.5" x14ac:dyDescent="0.4">
      <c r="B817" s="10"/>
      <c r="C817" s="10"/>
      <c r="D817" s="11"/>
    </row>
    <row r="818" spans="2:4" ht="19.5" x14ac:dyDescent="0.4">
      <c r="B818" s="10"/>
      <c r="C818" s="10"/>
      <c r="D818" s="11"/>
    </row>
    <row r="819" spans="2:4" ht="19.5" x14ac:dyDescent="0.4">
      <c r="B819" s="10"/>
      <c r="C819" s="10"/>
      <c r="D819" s="11"/>
    </row>
    <row r="820" spans="2:4" ht="19.5" x14ac:dyDescent="0.4">
      <c r="B820" s="10"/>
      <c r="C820" s="10"/>
      <c r="D820" s="11"/>
    </row>
    <row r="821" spans="2:4" ht="19.5" x14ac:dyDescent="0.4">
      <c r="B821" s="10"/>
      <c r="C821" s="10"/>
      <c r="D821" s="11"/>
    </row>
    <row r="822" spans="2:4" ht="19.5" x14ac:dyDescent="0.4">
      <c r="B822" s="10"/>
      <c r="C822" s="10"/>
      <c r="D822" s="11"/>
    </row>
    <row r="823" spans="2:4" ht="19.5" x14ac:dyDescent="0.4">
      <c r="B823" s="10"/>
      <c r="C823" s="10"/>
      <c r="D823" s="11"/>
    </row>
    <row r="824" spans="2:4" ht="19.5" x14ac:dyDescent="0.4">
      <c r="B824" s="10"/>
      <c r="C824" s="10"/>
      <c r="D824" s="11"/>
    </row>
    <row r="825" spans="2:4" ht="19.5" x14ac:dyDescent="0.4">
      <c r="B825" s="10"/>
      <c r="C825" s="10"/>
      <c r="D825" s="11"/>
    </row>
  </sheetData>
  <autoFilter ref="B2:C173" xr:uid="{4904FC6A-3FEC-4871-ACBA-931C32535855}"/>
  <mergeCells count="1">
    <mergeCell ref="A1:D1"/>
  </mergeCells>
  <phoneticPr fontId="18"/>
  <pageMargins left="0.70866141732283472" right="0.70866141732283472" top="0.74803149606299213" bottom="0.74803149606299213" header="0.31496062992125984" footer="0.31496062992125984"/>
  <pageSetup paperSize="9" scale="6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31193-15D2-4BA5-A6DE-CA01F739D3CB}">
  <sheetPr>
    <pageSetUpPr fitToPage="1"/>
  </sheetPr>
  <dimension ref="A1:J421"/>
  <sheetViews>
    <sheetView view="pageBreakPreview" zoomScale="90" zoomScaleNormal="100" zoomScaleSheetLayoutView="90" workbookViewId="0">
      <pane ySplit="2" topLeftCell="A3" activePane="bottomLeft" state="frozen"/>
      <selection pane="bottomLeft" activeCell="B3" sqref="B3"/>
    </sheetView>
  </sheetViews>
  <sheetFormatPr defaultRowHeight="18" x14ac:dyDescent="0.4"/>
  <cols>
    <col min="1" max="1" width="13.5" style="3" customWidth="1"/>
    <col min="2" max="2" width="43.75" style="3" customWidth="1"/>
    <col min="3" max="3" width="43.75" style="8" customWidth="1"/>
    <col min="4" max="4" width="18.625" style="7" customWidth="1"/>
    <col min="5" max="16384" width="9" style="3"/>
  </cols>
  <sheetData>
    <row r="1" spans="1:4" ht="36" customHeight="1" x14ac:dyDescent="0.4">
      <c r="A1" s="17" t="s">
        <v>2711</v>
      </c>
      <c r="B1" s="17"/>
      <c r="C1" s="17"/>
      <c r="D1" s="17"/>
    </row>
    <row r="2" spans="1:4" ht="30" customHeight="1" x14ac:dyDescent="0.4">
      <c r="A2" s="1" t="s">
        <v>2504</v>
      </c>
      <c r="B2" s="1" t="s">
        <v>2072</v>
      </c>
      <c r="C2" s="9" t="s">
        <v>2073</v>
      </c>
      <c r="D2" s="2" t="s">
        <v>2074</v>
      </c>
    </row>
    <row r="3" spans="1:4" ht="39" customHeight="1" x14ac:dyDescent="0.4">
      <c r="A3" s="12">
        <v>4060190016</v>
      </c>
      <c r="B3" s="12" t="s">
        <v>1831</v>
      </c>
      <c r="C3" s="12" t="s">
        <v>1832</v>
      </c>
      <c r="D3" s="13">
        <v>46387</v>
      </c>
    </row>
    <row r="4" spans="1:4" ht="39" customHeight="1" x14ac:dyDescent="0.4">
      <c r="A4" s="14">
        <v>4067690000</v>
      </c>
      <c r="B4" s="14" t="s">
        <v>1944</v>
      </c>
      <c r="C4" s="14" t="s">
        <v>1945</v>
      </c>
      <c r="D4" s="15">
        <v>46387</v>
      </c>
    </row>
    <row r="5" spans="1:4" ht="39" customHeight="1" x14ac:dyDescent="0.4">
      <c r="A5" s="14">
        <v>4067690042</v>
      </c>
      <c r="B5" s="14" t="s">
        <v>1946</v>
      </c>
      <c r="C5" s="14" t="s">
        <v>1947</v>
      </c>
      <c r="D5" s="15">
        <v>46387</v>
      </c>
    </row>
    <row r="6" spans="1:4" ht="39" customHeight="1" x14ac:dyDescent="0.4">
      <c r="A6" s="14">
        <v>4067690059</v>
      </c>
      <c r="B6" s="14" t="s">
        <v>1948</v>
      </c>
      <c r="C6" s="14" t="s">
        <v>2490</v>
      </c>
      <c r="D6" s="15">
        <v>46387</v>
      </c>
    </row>
    <row r="7" spans="1:4" ht="39" customHeight="1" x14ac:dyDescent="0.4">
      <c r="A7" s="14">
        <v>4067690091</v>
      </c>
      <c r="B7" s="14" t="s">
        <v>1949</v>
      </c>
      <c r="C7" s="14" t="s">
        <v>1950</v>
      </c>
      <c r="D7" s="15">
        <v>46996</v>
      </c>
    </row>
    <row r="8" spans="1:4" ht="39" customHeight="1" x14ac:dyDescent="0.4">
      <c r="A8" s="14">
        <v>4067690109</v>
      </c>
      <c r="B8" s="14" t="s">
        <v>1951</v>
      </c>
      <c r="C8" s="14" t="s">
        <v>1952</v>
      </c>
      <c r="D8" s="15">
        <v>47422</v>
      </c>
    </row>
    <row r="9" spans="1:4" ht="39" customHeight="1" x14ac:dyDescent="0.4">
      <c r="A9" s="14">
        <v>4067690117</v>
      </c>
      <c r="B9" s="14" t="s">
        <v>1953</v>
      </c>
      <c r="C9" s="14" t="s">
        <v>1954</v>
      </c>
      <c r="D9" s="15">
        <v>46142</v>
      </c>
    </row>
    <row r="10" spans="1:4" ht="39" customHeight="1" x14ac:dyDescent="0.4">
      <c r="A10" s="14">
        <v>4067690125</v>
      </c>
      <c r="B10" s="14" t="s">
        <v>2712</v>
      </c>
      <c r="C10" s="14" t="s">
        <v>2713</v>
      </c>
      <c r="D10" s="15">
        <v>48213</v>
      </c>
    </row>
    <row r="11" spans="1:4" ht="39" customHeight="1" x14ac:dyDescent="0.4">
      <c r="A11" s="14">
        <v>4067690141</v>
      </c>
      <c r="B11" s="14" t="s">
        <v>1955</v>
      </c>
      <c r="C11" s="14" t="s">
        <v>385</v>
      </c>
      <c r="D11" s="15">
        <v>46112</v>
      </c>
    </row>
    <row r="12" spans="1:4" ht="39" customHeight="1" x14ac:dyDescent="0.4">
      <c r="A12" s="14">
        <v>4067690158</v>
      </c>
      <c r="B12" s="14" t="s">
        <v>2714</v>
      </c>
      <c r="C12" s="14" t="s">
        <v>2715</v>
      </c>
      <c r="D12" s="15">
        <v>48213</v>
      </c>
    </row>
    <row r="13" spans="1:4" ht="39" customHeight="1" x14ac:dyDescent="0.4">
      <c r="A13" s="14">
        <v>4067690166</v>
      </c>
      <c r="B13" s="14" t="s">
        <v>1956</v>
      </c>
      <c r="C13" s="14" t="str">
        <f>"北九州市門司区大里戸ノ上二丁目５－１８１階"</f>
        <v>北九州市門司区大里戸ノ上二丁目５－１８１階</v>
      </c>
      <c r="D13" s="15">
        <v>46507</v>
      </c>
    </row>
    <row r="14" spans="1:4" ht="39" customHeight="1" x14ac:dyDescent="0.4">
      <c r="A14" s="14">
        <v>4067690182</v>
      </c>
      <c r="B14" s="14" t="s">
        <v>1957</v>
      </c>
      <c r="C14" s="14" t="s">
        <v>1958</v>
      </c>
      <c r="D14" s="15">
        <v>47238</v>
      </c>
    </row>
    <row r="15" spans="1:4" ht="39" customHeight="1" x14ac:dyDescent="0.4">
      <c r="A15" s="14">
        <v>4067690190</v>
      </c>
      <c r="B15" s="14" t="s">
        <v>1959</v>
      </c>
      <c r="C15" s="14" t="str">
        <f>"北九州市門司区清滝一丁目３－１"</f>
        <v>北九州市門司区清滝一丁目３－１</v>
      </c>
      <c r="D15" s="15">
        <v>47603</v>
      </c>
    </row>
    <row r="16" spans="1:4" ht="39" customHeight="1" x14ac:dyDescent="0.4">
      <c r="A16" s="14">
        <v>4067690208</v>
      </c>
      <c r="B16" s="14" t="s">
        <v>1960</v>
      </c>
      <c r="C16" s="14" t="s">
        <v>1961</v>
      </c>
      <c r="D16" s="15">
        <v>47695</v>
      </c>
    </row>
    <row r="17" spans="1:10" ht="39" customHeight="1" x14ac:dyDescent="0.4">
      <c r="A17" s="12">
        <v>4067690232</v>
      </c>
      <c r="B17" s="12" t="s">
        <v>2499</v>
      </c>
      <c r="C17" s="12" t="s">
        <v>2716</v>
      </c>
      <c r="D17" s="13">
        <v>47848</v>
      </c>
    </row>
    <row r="18" spans="1:10" ht="39" customHeight="1" x14ac:dyDescent="0.4">
      <c r="A18" s="14">
        <v>4060406097</v>
      </c>
      <c r="B18" s="14" t="s">
        <v>1833</v>
      </c>
      <c r="C18" s="14" t="s">
        <v>1834</v>
      </c>
      <c r="D18" s="15">
        <v>46965</v>
      </c>
    </row>
    <row r="19" spans="1:10" ht="39" customHeight="1" x14ac:dyDescent="0.4">
      <c r="A19" s="14">
        <v>4067790016</v>
      </c>
      <c r="B19" s="14" t="s">
        <v>1965</v>
      </c>
      <c r="C19" s="14" t="s">
        <v>1966</v>
      </c>
      <c r="D19" s="15">
        <v>46387</v>
      </c>
    </row>
    <row r="20" spans="1:10" ht="39" customHeight="1" x14ac:dyDescent="0.4">
      <c r="A20" s="14">
        <v>4067790057</v>
      </c>
      <c r="B20" s="14" t="s">
        <v>1967</v>
      </c>
      <c r="C20" s="14" t="s">
        <v>1968</v>
      </c>
      <c r="D20" s="15">
        <v>46387</v>
      </c>
    </row>
    <row r="21" spans="1:10" ht="39" customHeight="1" x14ac:dyDescent="0.4">
      <c r="A21" s="14">
        <v>4067790073</v>
      </c>
      <c r="B21" s="14" t="s">
        <v>2187</v>
      </c>
      <c r="C21" s="14" t="s">
        <v>537</v>
      </c>
      <c r="D21" s="15">
        <v>46387</v>
      </c>
    </row>
    <row r="22" spans="1:10" ht="39" customHeight="1" x14ac:dyDescent="0.4">
      <c r="A22" s="12">
        <v>4067790123</v>
      </c>
      <c r="B22" s="12" t="s">
        <v>1971</v>
      </c>
      <c r="C22" s="12" t="s">
        <v>665</v>
      </c>
      <c r="D22" s="13">
        <v>46387</v>
      </c>
    </row>
    <row r="23" spans="1:10" ht="39" customHeight="1" x14ac:dyDescent="0.4">
      <c r="A23" s="12">
        <v>4067790172</v>
      </c>
      <c r="B23" s="12" t="s">
        <v>1972</v>
      </c>
      <c r="C23" s="12" t="s">
        <v>1973</v>
      </c>
      <c r="D23" s="13">
        <v>46387</v>
      </c>
    </row>
    <row r="24" spans="1:10" ht="39" customHeight="1" x14ac:dyDescent="0.4">
      <c r="A24" s="12">
        <v>4067790313</v>
      </c>
      <c r="B24" s="12" t="s">
        <v>1978</v>
      </c>
      <c r="C24" s="12" t="s">
        <v>1979</v>
      </c>
      <c r="D24" s="13">
        <v>46387</v>
      </c>
    </row>
    <row r="25" spans="1:10" ht="39" customHeight="1" x14ac:dyDescent="0.4">
      <c r="A25" s="12">
        <v>4067790370</v>
      </c>
      <c r="B25" s="12" t="s">
        <v>1980</v>
      </c>
      <c r="C25" s="12" t="s">
        <v>1981</v>
      </c>
      <c r="D25" s="13">
        <v>46387</v>
      </c>
    </row>
    <row r="26" spans="1:10" ht="39" customHeight="1" x14ac:dyDescent="0.4">
      <c r="A26" s="12">
        <v>4067790412</v>
      </c>
      <c r="B26" s="12" t="s">
        <v>1984</v>
      </c>
      <c r="C26" s="12" t="s">
        <v>1985</v>
      </c>
      <c r="D26" s="13">
        <v>46387</v>
      </c>
      <c r="G26" s="4"/>
      <c r="H26" s="4"/>
      <c r="I26" s="5"/>
      <c r="J26" s="5"/>
    </row>
    <row r="27" spans="1:10" ht="39" customHeight="1" x14ac:dyDescent="0.4">
      <c r="A27" s="14">
        <v>4067790446</v>
      </c>
      <c r="B27" s="14" t="s">
        <v>1988</v>
      </c>
      <c r="C27" s="14" t="s">
        <v>1989</v>
      </c>
      <c r="D27" s="15">
        <v>46387</v>
      </c>
    </row>
    <row r="28" spans="1:10" ht="39" customHeight="1" x14ac:dyDescent="0.4">
      <c r="A28" s="14">
        <v>4067790453</v>
      </c>
      <c r="B28" s="14" t="s">
        <v>1990</v>
      </c>
      <c r="C28" s="14" t="s">
        <v>1991</v>
      </c>
      <c r="D28" s="15">
        <v>46387</v>
      </c>
    </row>
    <row r="29" spans="1:10" ht="39" customHeight="1" x14ac:dyDescent="0.4">
      <c r="A29" s="14">
        <v>4067790461</v>
      </c>
      <c r="B29" s="14" t="s">
        <v>1992</v>
      </c>
      <c r="C29" s="14" t="s">
        <v>1993</v>
      </c>
      <c r="D29" s="15">
        <v>46752</v>
      </c>
    </row>
    <row r="30" spans="1:10" ht="39" customHeight="1" x14ac:dyDescent="0.4">
      <c r="A30" s="12">
        <v>4067790511</v>
      </c>
      <c r="B30" s="12" t="s">
        <v>1996</v>
      </c>
      <c r="C30" s="12" t="s">
        <v>1997</v>
      </c>
      <c r="D30" s="13">
        <v>46395</v>
      </c>
    </row>
    <row r="31" spans="1:10" ht="39" customHeight="1" x14ac:dyDescent="0.4">
      <c r="A31" s="12">
        <v>4067790545</v>
      </c>
      <c r="B31" s="12" t="s">
        <v>2000</v>
      </c>
      <c r="C31" s="12" t="s">
        <v>2001</v>
      </c>
      <c r="D31" s="13">
        <v>46387</v>
      </c>
    </row>
    <row r="32" spans="1:10" ht="39" customHeight="1" x14ac:dyDescent="0.4">
      <c r="A32" s="14">
        <v>4067790594</v>
      </c>
      <c r="B32" s="14" t="s">
        <v>2006</v>
      </c>
      <c r="C32" s="14" t="s">
        <v>2007</v>
      </c>
      <c r="D32" s="15">
        <v>46568</v>
      </c>
    </row>
    <row r="33" spans="1:4" ht="39" customHeight="1" x14ac:dyDescent="0.4">
      <c r="A33" s="14">
        <v>4067790636</v>
      </c>
      <c r="B33" s="14" t="s">
        <v>2008</v>
      </c>
      <c r="C33" s="14" t="s">
        <v>2009</v>
      </c>
      <c r="D33" s="15">
        <v>46387</v>
      </c>
    </row>
    <row r="34" spans="1:4" ht="39" customHeight="1" x14ac:dyDescent="0.4">
      <c r="A34" s="14">
        <v>4067790685</v>
      </c>
      <c r="B34" s="14" t="s">
        <v>2010</v>
      </c>
      <c r="C34" s="14" t="s">
        <v>2011</v>
      </c>
      <c r="D34" s="15">
        <v>46904</v>
      </c>
    </row>
    <row r="35" spans="1:4" ht="39" customHeight="1" x14ac:dyDescent="0.4">
      <c r="A35" s="14">
        <v>4067790719</v>
      </c>
      <c r="B35" s="14" t="s">
        <v>2012</v>
      </c>
      <c r="C35" s="14" t="s">
        <v>2013</v>
      </c>
      <c r="D35" s="15">
        <v>46173</v>
      </c>
    </row>
    <row r="36" spans="1:4" ht="39" customHeight="1" x14ac:dyDescent="0.4">
      <c r="A36" s="14">
        <v>4067790768</v>
      </c>
      <c r="B36" s="14" t="s">
        <v>2149</v>
      </c>
      <c r="C36" s="14" t="str">
        <f>"北九州市小倉北区白銀二丁目１１－４"</f>
        <v>北九州市小倉北区白銀二丁目１１－４</v>
      </c>
      <c r="D36" s="15">
        <v>47907</v>
      </c>
    </row>
    <row r="37" spans="1:4" ht="39" customHeight="1" x14ac:dyDescent="0.4">
      <c r="A37" s="14">
        <v>4067790784</v>
      </c>
      <c r="B37" s="14" t="s">
        <v>2185</v>
      </c>
      <c r="C37" s="14" t="s">
        <v>2186</v>
      </c>
      <c r="D37" s="15">
        <v>48060</v>
      </c>
    </row>
    <row r="38" spans="1:4" ht="39" customHeight="1" x14ac:dyDescent="0.4">
      <c r="A38" s="14">
        <v>4067790859</v>
      </c>
      <c r="B38" s="14" t="s">
        <v>2491</v>
      </c>
      <c r="C38" s="14" t="s">
        <v>2492</v>
      </c>
      <c r="D38" s="15">
        <v>48121</v>
      </c>
    </row>
    <row r="39" spans="1:4" ht="39" customHeight="1" x14ac:dyDescent="0.4">
      <c r="A39" s="14">
        <v>4067790875</v>
      </c>
      <c r="B39" s="14" t="s">
        <v>2018</v>
      </c>
      <c r="C39" s="14" t="s">
        <v>2019</v>
      </c>
      <c r="D39" s="15">
        <v>46996</v>
      </c>
    </row>
    <row r="40" spans="1:4" ht="39" customHeight="1" x14ac:dyDescent="0.4">
      <c r="A40" s="14">
        <v>4067790883</v>
      </c>
      <c r="B40" s="14" t="s">
        <v>2020</v>
      </c>
      <c r="C40" s="14" t="s">
        <v>2021</v>
      </c>
      <c r="D40" s="15">
        <v>46173</v>
      </c>
    </row>
    <row r="41" spans="1:4" ht="39" customHeight="1" x14ac:dyDescent="0.4">
      <c r="A41" s="14">
        <v>4067790891</v>
      </c>
      <c r="B41" s="14" t="s">
        <v>2022</v>
      </c>
      <c r="C41" s="14" t="str">
        <f>"北九州市小倉北区片野三丁目１－２２ベルガモット黄金1001号"</f>
        <v>北九州市小倉北区片野三丁目１－２２ベルガモット黄金1001号</v>
      </c>
      <c r="D41" s="15">
        <v>46173</v>
      </c>
    </row>
    <row r="42" spans="1:4" ht="39" customHeight="1" x14ac:dyDescent="0.4">
      <c r="A42" s="14">
        <v>4067790933</v>
      </c>
      <c r="B42" s="14" t="s">
        <v>2025</v>
      </c>
      <c r="C42" s="14" t="s">
        <v>2026</v>
      </c>
      <c r="D42" s="15">
        <v>46234</v>
      </c>
    </row>
    <row r="43" spans="1:4" ht="39" customHeight="1" x14ac:dyDescent="0.4">
      <c r="A43" s="14">
        <v>4067790958</v>
      </c>
      <c r="B43" s="14" t="s">
        <v>2027</v>
      </c>
      <c r="C43" s="14" t="str">
        <f>"北九州市小倉北区熊本三丁目１４－４６２０２号"</f>
        <v>北九州市小倉北区熊本三丁目１４－４６２０２号</v>
      </c>
      <c r="D43" s="15">
        <v>46783</v>
      </c>
    </row>
    <row r="44" spans="1:4" ht="39" customHeight="1" x14ac:dyDescent="0.4">
      <c r="A44" s="14">
        <v>4067790974</v>
      </c>
      <c r="B44" s="14" t="s">
        <v>2028</v>
      </c>
      <c r="C44" s="14" t="s">
        <v>2029</v>
      </c>
      <c r="D44" s="15">
        <v>46507</v>
      </c>
    </row>
    <row r="45" spans="1:4" ht="39" customHeight="1" x14ac:dyDescent="0.4">
      <c r="A45" s="14">
        <v>4067790990</v>
      </c>
      <c r="B45" s="14" t="s">
        <v>2030</v>
      </c>
      <c r="C45" s="14" t="str">
        <f>"北九州市小倉北区馬借一丁目１２番１４－２０１号"</f>
        <v>北九州市小倉北区馬借一丁目１２番１４－２０１号</v>
      </c>
      <c r="D45" s="15">
        <v>46660</v>
      </c>
    </row>
    <row r="46" spans="1:4" ht="39" customHeight="1" x14ac:dyDescent="0.4">
      <c r="A46" s="14">
        <v>4067791006</v>
      </c>
      <c r="B46" s="14" t="s">
        <v>2031</v>
      </c>
      <c r="C46" s="14" t="str">
        <f>"北九州市小倉北区古船場町７番８－２０９号"</f>
        <v>北九州市小倉北区古船場町７番８－２０９号</v>
      </c>
      <c r="D46" s="15">
        <v>46783</v>
      </c>
    </row>
    <row r="47" spans="1:4" ht="39" customHeight="1" x14ac:dyDescent="0.4">
      <c r="A47" s="14">
        <v>4067791014</v>
      </c>
      <c r="B47" s="14" t="s">
        <v>2188</v>
      </c>
      <c r="C47" s="14" t="str">
        <f>"北九州市小倉北区三郎丸三丁目５番１－６０６号"</f>
        <v>北九州市小倉北区三郎丸三丁目５番１－６０６号</v>
      </c>
      <c r="D47" s="15">
        <v>46783</v>
      </c>
    </row>
    <row r="48" spans="1:4" ht="39" customHeight="1" x14ac:dyDescent="0.4">
      <c r="A48" s="14">
        <v>4067791022</v>
      </c>
      <c r="B48" s="14" t="s">
        <v>2032</v>
      </c>
      <c r="C48" s="14" t="s">
        <v>2033</v>
      </c>
      <c r="D48" s="15">
        <v>46904</v>
      </c>
    </row>
    <row r="49" spans="1:10" ht="39" customHeight="1" x14ac:dyDescent="0.4">
      <c r="A49" s="14">
        <v>4067791071</v>
      </c>
      <c r="B49" s="14" t="s">
        <v>2039</v>
      </c>
      <c r="C49" s="14" t="s">
        <v>2040</v>
      </c>
      <c r="D49" s="15">
        <v>46873</v>
      </c>
    </row>
    <row r="50" spans="1:10" ht="39" customHeight="1" x14ac:dyDescent="0.4">
      <c r="A50" s="14">
        <v>4067791154</v>
      </c>
      <c r="B50" s="14" t="s">
        <v>2048</v>
      </c>
      <c r="C50" s="14" t="s">
        <v>2049</v>
      </c>
      <c r="D50" s="15">
        <v>47238</v>
      </c>
    </row>
    <row r="51" spans="1:10" ht="39" customHeight="1" x14ac:dyDescent="0.4">
      <c r="A51" s="14">
        <v>4067791162</v>
      </c>
      <c r="B51" s="14" t="s">
        <v>2050</v>
      </c>
      <c r="C51" s="14" t="str">
        <f>"北九州市小倉北区篠崎五丁目２４番４－１号"</f>
        <v>北九州市小倉北区篠崎五丁目２４番４－１号</v>
      </c>
      <c r="D51" s="15">
        <v>47238</v>
      </c>
    </row>
    <row r="52" spans="1:10" ht="39" customHeight="1" x14ac:dyDescent="0.4">
      <c r="A52" s="12">
        <v>4067791212</v>
      </c>
      <c r="B52" s="12" t="s">
        <v>2056</v>
      </c>
      <c r="C52" s="12" t="str">
        <f>"北九州市小倉北区浅野三丁目１－２６"</f>
        <v>北九州市小倉北区浅野三丁目１－２６</v>
      </c>
      <c r="D52" s="13">
        <v>47514</v>
      </c>
    </row>
    <row r="53" spans="1:10" ht="39" customHeight="1" x14ac:dyDescent="0.4">
      <c r="A53" s="12">
        <v>4067791238</v>
      </c>
      <c r="B53" s="12" t="s">
        <v>2057</v>
      </c>
      <c r="C53" s="12" t="str">
        <f>"北九州市小倉北区吉野町１０－１９－３Ｆ"</f>
        <v>北九州市小倉北区吉野町１０－１９－３Ｆ</v>
      </c>
      <c r="D53" s="13">
        <v>47542</v>
      </c>
    </row>
    <row r="54" spans="1:10" ht="39" customHeight="1" x14ac:dyDescent="0.4">
      <c r="A54" s="14">
        <v>4067791279</v>
      </c>
      <c r="B54" s="14" t="s">
        <v>2061</v>
      </c>
      <c r="C54" s="14" t="str">
        <f>"北九州市小倉北区東篠崎一丁目１２－１０第１２エルザビル３０１号"</f>
        <v>北九州市小倉北区東篠崎一丁目１２－１０第１２エルザビル３０１号</v>
      </c>
      <c r="D54" s="15">
        <v>47603</v>
      </c>
    </row>
    <row r="55" spans="1:10" ht="39" customHeight="1" x14ac:dyDescent="0.4">
      <c r="A55" s="14">
        <v>4067791345</v>
      </c>
      <c r="B55" s="14" t="s">
        <v>2064</v>
      </c>
      <c r="C55" s="14" t="s">
        <v>2065</v>
      </c>
      <c r="D55" s="15">
        <v>47756</v>
      </c>
    </row>
    <row r="56" spans="1:10" ht="39" customHeight="1" x14ac:dyDescent="0.4">
      <c r="A56" s="14">
        <v>4067791360</v>
      </c>
      <c r="B56" s="14" t="s">
        <v>2150</v>
      </c>
      <c r="C56" s="14" t="str">
        <f>"北九州市小倉北区片野二丁目２１－２９－４０１"</f>
        <v>北九州市小倉北区片野二丁目２１－２９－４０１</v>
      </c>
      <c r="D56" s="15">
        <v>47879</v>
      </c>
      <c r="F56" s="4"/>
      <c r="G56" s="4"/>
      <c r="H56" s="5"/>
      <c r="I56" s="5"/>
      <c r="J56" s="6"/>
    </row>
    <row r="57" spans="1:10" ht="39" customHeight="1" x14ac:dyDescent="0.4">
      <c r="A57" s="14">
        <v>4067791436</v>
      </c>
      <c r="B57" s="14" t="s">
        <v>2189</v>
      </c>
      <c r="C57" s="14" t="s">
        <v>2190</v>
      </c>
      <c r="D57" s="15">
        <v>47999</v>
      </c>
      <c r="F57" s="4"/>
      <c r="G57" s="4"/>
      <c r="H57" s="5"/>
      <c r="I57" s="5"/>
      <c r="J57" s="6"/>
    </row>
    <row r="58" spans="1:10" ht="39" customHeight="1" x14ac:dyDescent="0.4">
      <c r="A58" s="14">
        <v>4069670360</v>
      </c>
      <c r="B58" s="14" t="s">
        <v>2066</v>
      </c>
      <c r="C58" s="14" t="str">
        <f>"北九州市小倉北区霧ケ丘三丁目３－４"</f>
        <v>北九州市小倉北区霧ケ丘三丁目３－４</v>
      </c>
      <c r="D58" s="15">
        <v>47695</v>
      </c>
    </row>
    <row r="59" spans="1:10" ht="39" customHeight="1" x14ac:dyDescent="0.4">
      <c r="A59" s="14">
        <v>4069671608</v>
      </c>
      <c r="B59" s="14" t="s">
        <v>2493</v>
      </c>
      <c r="C59" s="14" t="str">
        <f>"北九州市小倉北区片野二丁目２１－２９－４０１号"</f>
        <v>北九州市小倉北区片野二丁目２１－２９－４０１号</v>
      </c>
      <c r="D59" s="15">
        <v>48091</v>
      </c>
    </row>
    <row r="60" spans="1:10" ht="39" customHeight="1" x14ac:dyDescent="0.4">
      <c r="A60" s="14">
        <v>4067790008</v>
      </c>
      <c r="B60" s="14" t="s">
        <v>1963</v>
      </c>
      <c r="C60" s="14" t="s">
        <v>1964</v>
      </c>
      <c r="D60" s="15">
        <v>46387</v>
      </c>
    </row>
    <row r="61" spans="1:10" ht="39" customHeight="1" x14ac:dyDescent="0.4">
      <c r="A61" s="14">
        <v>4067790081</v>
      </c>
      <c r="B61" s="14" t="s">
        <v>1969</v>
      </c>
      <c r="C61" s="14" t="s">
        <v>531</v>
      </c>
      <c r="D61" s="15">
        <v>46387</v>
      </c>
    </row>
    <row r="62" spans="1:10" ht="39" customHeight="1" x14ac:dyDescent="0.4">
      <c r="A62" s="14">
        <v>4067790115</v>
      </c>
      <c r="B62" s="14" t="s">
        <v>1970</v>
      </c>
      <c r="C62" s="14" t="s">
        <v>529</v>
      </c>
      <c r="D62" s="15">
        <v>46507</v>
      </c>
    </row>
    <row r="63" spans="1:10" ht="39" customHeight="1" x14ac:dyDescent="0.4">
      <c r="A63" s="14">
        <v>4067790198</v>
      </c>
      <c r="B63" s="14" t="s">
        <v>1974</v>
      </c>
      <c r="C63" s="14" t="s">
        <v>1975</v>
      </c>
      <c r="D63" s="15">
        <v>46387</v>
      </c>
    </row>
    <row r="64" spans="1:10" ht="39" customHeight="1" x14ac:dyDescent="0.4">
      <c r="A64" s="14">
        <v>4067790248</v>
      </c>
      <c r="B64" s="14" t="s">
        <v>1976</v>
      </c>
      <c r="C64" s="14" t="s">
        <v>1977</v>
      </c>
      <c r="D64" s="15">
        <v>46387</v>
      </c>
    </row>
    <row r="65" spans="1:4" ht="39" customHeight="1" x14ac:dyDescent="0.4">
      <c r="A65" s="14">
        <v>4067790388</v>
      </c>
      <c r="B65" s="14" t="s">
        <v>1982</v>
      </c>
      <c r="C65" s="14" t="s">
        <v>1983</v>
      </c>
      <c r="D65" s="15">
        <v>46387</v>
      </c>
    </row>
    <row r="66" spans="1:4" ht="39" customHeight="1" x14ac:dyDescent="0.4">
      <c r="A66" s="14">
        <v>4067790420</v>
      </c>
      <c r="B66" s="14" t="s">
        <v>1986</v>
      </c>
      <c r="C66" s="14" t="s">
        <v>1987</v>
      </c>
      <c r="D66" s="15">
        <v>46387</v>
      </c>
    </row>
    <row r="67" spans="1:4" ht="39" customHeight="1" x14ac:dyDescent="0.4">
      <c r="A67" s="14">
        <v>4067790495</v>
      </c>
      <c r="B67" s="14" t="s">
        <v>1994</v>
      </c>
      <c r="C67" s="14" t="s">
        <v>1995</v>
      </c>
      <c r="D67" s="15">
        <v>46387</v>
      </c>
    </row>
    <row r="68" spans="1:4" ht="39" customHeight="1" x14ac:dyDescent="0.4">
      <c r="A68" s="14">
        <v>4067790537</v>
      </c>
      <c r="B68" s="14" t="s">
        <v>1998</v>
      </c>
      <c r="C68" s="14" t="s">
        <v>1999</v>
      </c>
      <c r="D68" s="15">
        <v>46387</v>
      </c>
    </row>
    <row r="69" spans="1:4" ht="39" customHeight="1" x14ac:dyDescent="0.4">
      <c r="A69" s="14">
        <v>4067790552</v>
      </c>
      <c r="B69" s="14" t="s">
        <v>2002</v>
      </c>
      <c r="C69" s="14" t="s">
        <v>1452</v>
      </c>
      <c r="D69" s="15">
        <v>46387</v>
      </c>
    </row>
    <row r="70" spans="1:4" ht="39" customHeight="1" x14ac:dyDescent="0.4">
      <c r="A70" s="14">
        <v>4067790560</v>
      </c>
      <c r="B70" s="14" t="s">
        <v>2003</v>
      </c>
      <c r="C70" s="14" t="str">
        <f>"北九州市小倉南区下貫二丁目９番１－１０５号"</f>
        <v>北九州市小倉南区下貫二丁目９番１－１０５号</v>
      </c>
      <c r="D70" s="15">
        <v>46446</v>
      </c>
    </row>
    <row r="71" spans="1:4" ht="39" customHeight="1" x14ac:dyDescent="0.4">
      <c r="A71" s="14">
        <v>4067790586</v>
      </c>
      <c r="B71" s="14" t="s">
        <v>2004</v>
      </c>
      <c r="C71" s="14" t="s">
        <v>2005</v>
      </c>
      <c r="D71" s="15">
        <v>46660</v>
      </c>
    </row>
    <row r="72" spans="1:4" ht="39" customHeight="1" x14ac:dyDescent="0.4">
      <c r="A72" s="12">
        <v>4067790743</v>
      </c>
      <c r="B72" s="12" t="s">
        <v>2014</v>
      </c>
      <c r="C72" s="12" t="s">
        <v>2015</v>
      </c>
      <c r="D72" s="13">
        <v>47330</v>
      </c>
    </row>
    <row r="73" spans="1:4" ht="39" customHeight="1" x14ac:dyDescent="0.4">
      <c r="A73" s="12">
        <v>4067790792</v>
      </c>
      <c r="B73" s="12" t="s">
        <v>2016</v>
      </c>
      <c r="C73" s="12" t="s">
        <v>2017</v>
      </c>
      <c r="D73" s="13">
        <v>46356</v>
      </c>
    </row>
    <row r="74" spans="1:4" ht="39" customHeight="1" x14ac:dyDescent="0.4">
      <c r="A74" s="12">
        <v>4067790818</v>
      </c>
      <c r="B74" s="12" t="s">
        <v>2717</v>
      </c>
      <c r="C74" s="12" t="s">
        <v>2718</v>
      </c>
      <c r="D74" s="13">
        <v>48182</v>
      </c>
    </row>
    <row r="75" spans="1:4" ht="39" customHeight="1" x14ac:dyDescent="0.4">
      <c r="A75" s="14">
        <v>4067790917</v>
      </c>
      <c r="B75" s="14" t="s">
        <v>2023</v>
      </c>
      <c r="C75" s="14" t="s">
        <v>2024</v>
      </c>
      <c r="D75" s="15">
        <v>46996</v>
      </c>
    </row>
    <row r="76" spans="1:4" ht="39" customHeight="1" x14ac:dyDescent="0.4">
      <c r="A76" s="14">
        <v>4067791030</v>
      </c>
      <c r="B76" s="14" t="s">
        <v>2034</v>
      </c>
      <c r="C76" s="14" t="s">
        <v>2035</v>
      </c>
      <c r="D76" s="15">
        <v>46843</v>
      </c>
    </row>
    <row r="77" spans="1:4" ht="39" customHeight="1" x14ac:dyDescent="0.4">
      <c r="A77" s="14">
        <v>4067791048</v>
      </c>
      <c r="B77" s="14" t="s">
        <v>2036</v>
      </c>
      <c r="C77" s="14" t="str">
        <f>"北九州市小倉南区朽網東一丁目１番２２－１０３号"</f>
        <v>北九州市小倉南区朽網東一丁目１番２２－１０３号</v>
      </c>
      <c r="D77" s="15">
        <v>46843</v>
      </c>
    </row>
    <row r="78" spans="1:4" ht="39" customHeight="1" x14ac:dyDescent="0.4">
      <c r="A78" s="14">
        <v>4067791055</v>
      </c>
      <c r="B78" s="14" t="s">
        <v>2037</v>
      </c>
      <c r="C78" s="14" t="s">
        <v>2038</v>
      </c>
      <c r="D78" s="15">
        <v>46873</v>
      </c>
    </row>
    <row r="79" spans="1:4" ht="39" customHeight="1" x14ac:dyDescent="0.4">
      <c r="A79" s="14">
        <v>4067791105</v>
      </c>
      <c r="B79" s="14" t="s">
        <v>2041</v>
      </c>
      <c r="C79" s="14" t="s">
        <v>2042</v>
      </c>
      <c r="D79" s="15">
        <v>46965</v>
      </c>
    </row>
    <row r="80" spans="1:4" ht="39" customHeight="1" x14ac:dyDescent="0.4">
      <c r="A80" s="14">
        <v>4067791113</v>
      </c>
      <c r="B80" s="14" t="s">
        <v>2043</v>
      </c>
      <c r="C80" s="14" t="str">
        <f>"北九州市小倉南区横代北町三丁目１６番３０－２号"</f>
        <v>北九州市小倉南区横代北町三丁目１６番３０－２号</v>
      </c>
      <c r="D80" s="15">
        <v>47026</v>
      </c>
    </row>
    <row r="81" spans="1:4" ht="39" customHeight="1" x14ac:dyDescent="0.4">
      <c r="A81" s="14">
        <v>4067791121</v>
      </c>
      <c r="B81" s="14" t="s">
        <v>2044</v>
      </c>
      <c r="C81" s="14" t="s">
        <v>2045</v>
      </c>
      <c r="D81" s="15">
        <v>47149</v>
      </c>
    </row>
    <row r="82" spans="1:4" ht="39" customHeight="1" x14ac:dyDescent="0.4">
      <c r="A82" s="14">
        <v>4067791147</v>
      </c>
      <c r="B82" s="14" t="s">
        <v>2046</v>
      </c>
      <c r="C82" s="14" t="s">
        <v>2047</v>
      </c>
      <c r="D82" s="15">
        <v>47177</v>
      </c>
    </row>
    <row r="83" spans="1:4" ht="39" customHeight="1" x14ac:dyDescent="0.4">
      <c r="A83" s="14">
        <v>4067791170</v>
      </c>
      <c r="B83" s="14" t="s">
        <v>2051</v>
      </c>
      <c r="C83" s="14" t="s">
        <v>2052</v>
      </c>
      <c r="D83" s="15">
        <v>47238</v>
      </c>
    </row>
    <row r="84" spans="1:4" ht="39" customHeight="1" x14ac:dyDescent="0.4">
      <c r="A84" s="14">
        <v>4067791188</v>
      </c>
      <c r="B84" s="14" t="s">
        <v>2053</v>
      </c>
      <c r="C84" s="14" t="s">
        <v>2054</v>
      </c>
      <c r="D84" s="15">
        <v>47269</v>
      </c>
    </row>
    <row r="85" spans="1:4" ht="39" customHeight="1" x14ac:dyDescent="0.4">
      <c r="A85" s="14">
        <v>4067791196</v>
      </c>
      <c r="B85" s="14" t="s">
        <v>2055</v>
      </c>
      <c r="C85" s="14" t="str">
        <f>"北九州市小倉南区葛原元町三丁目３－２４オフィスパレア小倉南Ⅲ２号"</f>
        <v>北九州市小倉南区葛原元町三丁目３－２４オフィスパレア小倉南Ⅲ２号</v>
      </c>
      <c r="D85" s="15">
        <v>47299</v>
      </c>
    </row>
    <row r="86" spans="1:4" ht="39" customHeight="1" x14ac:dyDescent="0.4">
      <c r="A86" s="14">
        <v>4067791204</v>
      </c>
      <c r="B86" s="14" t="s">
        <v>1962</v>
      </c>
      <c r="C86" s="14" t="str">
        <f>"北九州市小倉南区八重洲町１１－２７　２Ｆ"</f>
        <v>北九州市小倉南区八重洲町１１－２７　２Ｆ</v>
      </c>
      <c r="D86" s="15">
        <v>47299</v>
      </c>
    </row>
    <row r="87" spans="1:4" ht="39" customHeight="1" x14ac:dyDescent="0.4">
      <c r="A87" s="14">
        <v>4067791246</v>
      </c>
      <c r="B87" s="14" t="s">
        <v>2058</v>
      </c>
      <c r="C87" s="14" t="str">
        <f>"北九州市小倉南区葛原一丁目２番３５－５０５号"</f>
        <v>北九州市小倉南区葛原一丁目２番３５－５０５号</v>
      </c>
      <c r="D87" s="15">
        <v>47542</v>
      </c>
    </row>
    <row r="88" spans="1:4" ht="39" customHeight="1" x14ac:dyDescent="0.4">
      <c r="A88" s="14">
        <v>4067791261</v>
      </c>
      <c r="B88" s="14" t="s">
        <v>2059</v>
      </c>
      <c r="C88" s="14" t="s">
        <v>2060</v>
      </c>
      <c r="D88" s="15">
        <v>47573</v>
      </c>
    </row>
    <row r="89" spans="1:4" ht="39" customHeight="1" x14ac:dyDescent="0.4">
      <c r="A89" s="14">
        <v>4067791303</v>
      </c>
      <c r="B89" s="14" t="s">
        <v>2062</v>
      </c>
      <c r="C89" s="14" t="s">
        <v>2063</v>
      </c>
      <c r="D89" s="15">
        <v>47634</v>
      </c>
    </row>
    <row r="90" spans="1:4" ht="39" customHeight="1" x14ac:dyDescent="0.4">
      <c r="A90" s="14">
        <v>4067791329</v>
      </c>
      <c r="B90" s="14" t="s">
        <v>2067</v>
      </c>
      <c r="C90" s="14" t="str">
        <f>"北九州市小倉南区下城野二丁目６－２２"</f>
        <v>北九州市小倉南区下城野二丁目６－２２</v>
      </c>
      <c r="D90" s="15">
        <v>47695</v>
      </c>
    </row>
    <row r="91" spans="1:4" ht="39" customHeight="1" x14ac:dyDescent="0.4">
      <c r="A91" s="14">
        <v>4067791352</v>
      </c>
      <c r="B91" s="14" t="s">
        <v>2719</v>
      </c>
      <c r="C91" s="14" t="s">
        <v>2720</v>
      </c>
      <c r="D91" s="15">
        <v>48213</v>
      </c>
    </row>
    <row r="92" spans="1:4" ht="39" customHeight="1" x14ac:dyDescent="0.4">
      <c r="A92" s="14">
        <v>4067791378</v>
      </c>
      <c r="B92" s="14" t="s">
        <v>2502</v>
      </c>
      <c r="C92" s="14" t="str">
        <f>"北九州市小倉南区徳力新町二丁目7-32フォンディーヌＳ１０１号"</f>
        <v>北九州市小倉南区徳力新町二丁目7-32フォンディーヌＳ１０１号</v>
      </c>
      <c r="D92" s="15">
        <v>48091</v>
      </c>
    </row>
    <row r="93" spans="1:4" ht="39" customHeight="1" x14ac:dyDescent="0.4">
      <c r="A93" s="14">
        <v>4067791402</v>
      </c>
      <c r="B93" s="14" t="s">
        <v>2721</v>
      </c>
      <c r="C93" s="14" t="s">
        <v>2722</v>
      </c>
      <c r="D93" s="15">
        <v>48213</v>
      </c>
    </row>
    <row r="94" spans="1:4" ht="39" customHeight="1" x14ac:dyDescent="0.4">
      <c r="A94" s="14">
        <v>4067791410</v>
      </c>
      <c r="B94" s="14" t="s">
        <v>2170</v>
      </c>
      <c r="C94" s="14" t="s">
        <v>2171</v>
      </c>
      <c r="D94" s="15">
        <v>47968</v>
      </c>
    </row>
    <row r="95" spans="1:4" ht="39" customHeight="1" x14ac:dyDescent="0.4">
      <c r="A95" s="14">
        <v>4067791428</v>
      </c>
      <c r="B95" s="14" t="s">
        <v>2192</v>
      </c>
      <c r="C95" s="14" t="str">
        <f>"北九州市小倉南区下南方一丁目３番１１号ヒューメリア２２－７０１号"</f>
        <v>北九州市小倉南区下南方一丁目３番１１号ヒューメリア２２－７０１号</v>
      </c>
      <c r="D95" s="15">
        <v>47999</v>
      </c>
    </row>
    <row r="96" spans="1:4" ht="39" customHeight="1" x14ac:dyDescent="0.4">
      <c r="A96" s="14">
        <v>4067791444</v>
      </c>
      <c r="B96" s="14" t="s">
        <v>2191</v>
      </c>
      <c r="C96" s="14" t="str">
        <f>"北九州市小倉南区城野四丁目７－５ロイヤルマキシム101"</f>
        <v>北九州市小倉南区城野四丁目７－５ロイヤルマキシム101</v>
      </c>
      <c r="D96" s="15">
        <v>48029</v>
      </c>
    </row>
    <row r="97" spans="1:4" ht="39" customHeight="1" x14ac:dyDescent="0.4">
      <c r="A97" s="14">
        <v>4067791451</v>
      </c>
      <c r="B97" s="14" t="s">
        <v>2500</v>
      </c>
      <c r="C97" s="14" t="str">
        <f>"北九州市小倉南区下石田三丁目７－１０"</f>
        <v>北九州市小倉南区下石田三丁目７－１０</v>
      </c>
      <c r="D97" s="15">
        <v>48060</v>
      </c>
    </row>
    <row r="98" spans="1:4" ht="39" customHeight="1" x14ac:dyDescent="0.4">
      <c r="A98" s="14">
        <v>4067791469</v>
      </c>
      <c r="B98" s="14" t="s">
        <v>2501</v>
      </c>
      <c r="C98" s="14" t="str">
        <f>"北九州市小倉南区下城野二丁目６－１０テクノプラザ城野Ｃ棟１号室"</f>
        <v>北九州市小倉南区下城野二丁目６－１０テクノプラザ城野Ｃ棟１号室</v>
      </c>
      <c r="D98" s="15">
        <v>48091</v>
      </c>
    </row>
    <row r="99" spans="1:4" ht="39" customHeight="1" x14ac:dyDescent="0.4">
      <c r="A99" s="14">
        <v>4067791493</v>
      </c>
      <c r="B99" s="14" t="s">
        <v>2723</v>
      </c>
      <c r="C99" s="14" t="s">
        <v>2724</v>
      </c>
      <c r="D99" s="15">
        <v>48213</v>
      </c>
    </row>
    <row r="100" spans="1:4" ht="39" customHeight="1" x14ac:dyDescent="0.4">
      <c r="A100" s="14">
        <v>4067791501</v>
      </c>
      <c r="B100" s="14" t="s">
        <v>2725</v>
      </c>
      <c r="C100" s="14" t="s">
        <v>2726</v>
      </c>
      <c r="D100" s="15">
        <v>48213</v>
      </c>
    </row>
    <row r="101" spans="1:4" ht="39" customHeight="1" x14ac:dyDescent="0.4">
      <c r="A101" s="14">
        <v>4066590003</v>
      </c>
      <c r="B101" s="14" t="s">
        <v>1859</v>
      </c>
      <c r="C101" s="14" t="s">
        <v>1860</v>
      </c>
      <c r="D101" s="15">
        <v>46387</v>
      </c>
    </row>
    <row r="102" spans="1:4" ht="39" customHeight="1" x14ac:dyDescent="0.4">
      <c r="A102" s="14">
        <v>4066590011</v>
      </c>
      <c r="B102" s="14" t="s">
        <v>1861</v>
      </c>
      <c r="C102" s="14" t="s">
        <v>110</v>
      </c>
      <c r="D102" s="15">
        <v>46387</v>
      </c>
    </row>
    <row r="103" spans="1:4" ht="39" customHeight="1" x14ac:dyDescent="0.4">
      <c r="A103" s="14">
        <v>4066590052</v>
      </c>
      <c r="B103" s="14" t="s">
        <v>2503</v>
      </c>
      <c r="C103" s="14" t="str">
        <f>"北九州市若松区東小石町6-36"</f>
        <v>北九州市若松区東小石町6-36</v>
      </c>
      <c r="D103" s="15">
        <v>48121</v>
      </c>
    </row>
    <row r="104" spans="1:4" ht="39" customHeight="1" x14ac:dyDescent="0.4">
      <c r="A104" s="14">
        <v>4066590060</v>
      </c>
      <c r="B104" s="14" t="s">
        <v>2507</v>
      </c>
      <c r="C104" s="14" t="str">
        <f>"北九州市若松区本町二丁目１４－７"</f>
        <v>北九州市若松区本町二丁目１４－７</v>
      </c>
      <c r="D104" s="15">
        <v>47938</v>
      </c>
    </row>
    <row r="105" spans="1:4" ht="39" customHeight="1" x14ac:dyDescent="0.4">
      <c r="A105" s="14">
        <v>4066590078</v>
      </c>
      <c r="B105" s="14" t="s">
        <v>1862</v>
      </c>
      <c r="C105" s="14" t="str">
        <f>"北九州市若松区東二島五丁目２番１９－１０３号"</f>
        <v>北九州市若松区東二島五丁目２番１９－１０３号</v>
      </c>
      <c r="D105" s="15">
        <v>47361</v>
      </c>
    </row>
    <row r="106" spans="1:4" ht="39" customHeight="1" x14ac:dyDescent="0.4">
      <c r="A106" s="14">
        <v>4066590086</v>
      </c>
      <c r="B106" s="14" t="s">
        <v>1863</v>
      </c>
      <c r="C106" s="14" t="s">
        <v>166</v>
      </c>
      <c r="D106" s="15">
        <v>47208</v>
      </c>
    </row>
    <row r="107" spans="1:4" ht="39" customHeight="1" x14ac:dyDescent="0.4">
      <c r="A107" s="14">
        <v>4066590094</v>
      </c>
      <c r="B107" s="14" t="s">
        <v>1864</v>
      </c>
      <c r="C107" s="14" t="s">
        <v>1865</v>
      </c>
      <c r="D107" s="15">
        <v>47634</v>
      </c>
    </row>
    <row r="108" spans="1:4" ht="39" customHeight="1" x14ac:dyDescent="0.4">
      <c r="A108" s="14">
        <v>4066590102</v>
      </c>
      <c r="B108" s="14" t="s">
        <v>1866</v>
      </c>
      <c r="C108" s="14" t="s">
        <v>1867</v>
      </c>
      <c r="D108" s="15">
        <v>47848</v>
      </c>
    </row>
    <row r="109" spans="1:4" ht="39" customHeight="1" x14ac:dyDescent="0.4">
      <c r="A109" s="14">
        <v>4066590128</v>
      </c>
      <c r="B109" s="14" t="s">
        <v>1868</v>
      </c>
      <c r="C109" s="14" t="s">
        <v>1869</v>
      </c>
      <c r="D109" s="15">
        <v>47026</v>
      </c>
    </row>
    <row r="110" spans="1:4" ht="39" customHeight="1" x14ac:dyDescent="0.4">
      <c r="A110" s="14">
        <v>4066590136</v>
      </c>
      <c r="B110" s="14" t="s">
        <v>1870</v>
      </c>
      <c r="C110" s="14" t="s">
        <v>1871</v>
      </c>
      <c r="D110" s="15">
        <v>47514</v>
      </c>
    </row>
    <row r="111" spans="1:4" ht="39" customHeight="1" x14ac:dyDescent="0.4">
      <c r="A111" s="14">
        <v>4066590144</v>
      </c>
      <c r="B111" s="14" t="s">
        <v>2728</v>
      </c>
      <c r="C111" s="14" t="s">
        <v>2727</v>
      </c>
      <c r="D111" s="15">
        <v>48213</v>
      </c>
    </row>
    <row r="112" spans="1:4" ht="39" customHeight="1" x14ac:dyDescent="0.4">
      <c r="A112" s="14">
        <v>4066590151</v>
      </c>
      <c r="B112" s="14" t="s">
        <v>2146</v>
      </c>
      <c r="C112" s="14" t="str">
        <f>"北九州市若松区浜町一丁目４－１１"</f>
        <v>北九州市若松区浜町一丁目４－１１</v>
      </c>
      <c r="D112" s="15">
        <v>47879</v>
      </c>
    </row>
    <row r="113" spans="1:4" ht="39" customHeight="1" x14ac:dyDescent="0.4">
      <c r="A113" s="14">
        <v>4066590169</v>
      </c>
      <c r="B113" s="14" t="s">
        <v>2172</v>
      </c>
      <c r="C113" s="14" t="s">
        <v>2173</v>
      </c>
      <c r="D113" s="15">
        <v>47968</v>
      </c>
    </row>
    <row r="114" spans="1:4" ht="39" customHeight="1" x14ac:dyDescent="0.4">
      <c r="A114" s="14">
        <v>4066590177</v>
      </c>
      <c r="B114" s="14" t="s">
        <v>2506</v>
      </c>
      <c r="C114" s="14" t="s">
        <v>2505</v>
      </c>
      <c r="D114" s="15">
        <v>48152</v>
      </c>
    </row>
    <row r="115" spans="1:4" ht="39" customHeight="1" x14ac:dyDescent="0.4">
      <c r="A115" s="14">
        <v>4066161680</v>
      </c>
      <c r="B115" s="14" t="s">
        <v>2193</v>
      </c>
      <c r="C115" s="14" t="str">
        <f>"北九州市八幡東区荒生田三丁目５番１－６０４号"</f>
        <v>北九州市八幡東区荒生田三丁目５番１－６０４号</v>
      </c>
      <c r="D115" s="15">
        <v>47999</v>
      </c>
    </row>
    <row r="116" spans="1:4" ht="39" customHeight="1" x14ac:dyDescent="0.4">
      <c r="A116" s="12">
        <v>4066690027</v>
      </c>
      <c r="B116" s="12" t="s">
        <v>1874</v>
      </c>
      <c r="C116" s="12" t="s">
        <v>1875</v>
      </c>
      <c r="D116" s="13">
        <v>46387</v>
      </c>
    </row>
    <row r="117" spans="1:4" ht="39" customHeight="1" x14ac:dyDescent="0.4">
      <c r="A117" s="12">
        <v>4066690035</v>
      </c>
      <c r="B117" s="12" t="s">
        <v>1876</v>
      </c>
      <c r="C117" s="12" t="s">
        <v>359</v>
      </c>
      <c r="D117" s="13">
        <v>46387</v>
      </c>
    </row>
    <row r="118" spans="1:4" ht="39" customHeight="1" x14ac:dyDescent="0.4">
      <c r="A118" s="14">
        <v>4066690142</v>
      </c>
      <c r="B118" s="14" t="s">
        <v>1882</v>
      </c>
      <c r="C118" s="14" t="s">
        <v>230</v>
      </c>
      <c r="D118" s="15">
        <v>46387</v>
      </c>
    </row>
    <row r="119" spans="1:4" ht="39" customHeight="1" x14ac:dyDescent="0.4">
      <c r="A119" s="14">
        <v>4066690191</v>
      </c>
      <c r="B119" s="14" t="s">
        <v>1883</v>
      </c>
      <c r="C119" s="14" t="s">
        <v>1884</v>
      </c>
      <c r="D119" s="15">
        <v>46387</v>
      </c>
    </row>
    <row r="120" spans="1:4" ht="39" customHeight="1" x14ac:dyDescent="0.4">
      <c r="A120" s="14">
        <v>4066690241</v>
      </c>
      <c r="B120" s="14" t="s">
        <v>1835</v>
      </c>
      <c r="C120" s="14" t="s">
        <v>1886</v>
      </c>
      <c r="D120" s="15">
        <v>46387</v>
      </c>
    </row>
    <row r="121" spans="1:4" ht="39" customHeight="1" x14ac:dyDescent="0.4">
      <c r="A121" s="12">
        <v>4066690365</v>
      </c>
      <c r="B121" s="12" t="s">
        <v>1894</v>
      </c>
      <c r="C121" s="12" t="s">
        <v>1895</v>
      </c>
      <c r="D121" s="13">
        <v>46387</v>
      </c>
    </row>
    <row r="122" spans="1:4" ht="39" customHeight="1" x14ac:dyDescent="0.4">
      <c r="A122" s="12">
        <v>4066690456</v>
      </c>
      <c r="B122" s="12" t="s">
        <v>1900</v>
      </c>
      <c r="C122" s="12" t="s">
        <v>215</v>
      </c>
      <c r="D122" s="13">
        <v>46752</v>
      </c>
    </row>
    <row r="123" spans="1:4" ht="39" customHeight="1" x14ac:dyDescent="0.4">
      <c r="A123" s="12">
        <v>4066690464</v>
      </c>
      <c r="B123" s="12" t="s">
        <v>2509</v>
      </c>
      <c r="C123" s="12" t="s">
        <v>2508</v>
      </c>
      <c r="D123" s="13">
        <v>48121</v>
      </c>
    </row>
    <row r="124" spans="1:4" ht="39" customHeight="1" x14ac:dyDescent="0.4">
      <c r="A124" s="14">
        <v>4066690555</v>
      </c>
      <c r="B124" s="14" t="s">
        <v>1903</v>
      </c>
      <c r="C124" s="14" t="str">
        <f>"北九州市八幡東区中央二丁目1-1レインボープラザ１Ｆ"</f>
        <v>北九州市八幡東区中央二丁目1-1レインボープラザ１Ｆ</v>
      </c>
      <c r="D124" s="15">
        <v>47361</v>
      </c>
    </row>
    <row r="125" spans="1:4" ht="39" customHeight="1" x14ac:dyDescent="0.4">
      <c r="A125" s="12">
        <v>4066690670</v>
      </c>
      <c r="B125" s="12" t="s">
        <v>1905</v>
      </c>
      <c r="C125" s="12" t="s">
        <v>1906</v>
      </c>
      <c r="D125" s="13">
        <v>46538</v>
      </c>
    </row>
    <row r="126" spans="1:4" ht="39" customHeight="1" x14ac:dyDescent="0.4">
      <c r="A126" s="12">
        <v>4066690696</v>
      </c>
      <c r="B126" s="12" t="s">
        <v>1907</v>
      </c>
      <c r="C126" s="12" t="s">
        <v>1908</v>
      </c>
      <c r="D126" s="13">
        <v>48029</v>
      </c>
    </row>
    <row r="127" spans="1:4" ht="39" customHeight="1" x14ac:dyDescent="0.4">
      <c r="A127" s="12">
        <v>4066690837</v>
      </c>
      <c r="B127" s="12" t="s">
        <v>1927</v>
      </c>
      <c r="C127" s="12" t="s">
        <v>1928</v>
      </c>
      <c r="D127" s="13">
        <v>46630</v>
      </c>
    </row>
    <row r="128" spans="1:4" ht="39" customHeight="1" x14ac:dyDescent="0.4">
      <c r="A128" s="12">
        <v>4066690860</v>
      </c>
      <c r="B128" s="12" t="s">
        <v>2498</v>
      </c>
      <c r="C128" s="12" t="s">
        <v>2729</v>
      </c>
      <c r="D128" s="13">
        <v>46843</v>
      </c>
    </row>
    <row r="129" spans="1:4" ht="39" customHeight="1" x14ac:dyDescent="0.4">
      <c r="A129" s="12">
        <v>4066691017</v>
      </c>
      <c r="B129" s="12" t="s">
        <v>1939</v>
      </c>
      <c r="C129" s="12" t="str">
        <f>"北九州市八幡東区白川町９－２０－３０３"</f>
        <v>北九州市八幡東区白川町９－２０－３０３</v>
      </c>
      <c r="D129" s="13">
        <v>47483</v>
      </c>
    </row>
    <row r="130" spans="1:4" ht="39" customHeight="1" x14ac:dyDescent="0.4">
      <c r="A130" s="12">
        <v>4066691074</v>
      </c>
      <c r="B130" s="12" t="s">
        <v>1941</v>
      </c>
      <c r="C130" s="12" t="str">
        <f>"北九州市八幡東区松尾町３－３０岩田ビル１階"</f>
        <v>北九州市八幡東区松尾町３－３０岩田ビル１階</v>
      </c>
      <c r="D130" s="13">
        <v>47787</v>
      </c>
    </row>
    <row r="131" spans="1:4" ht="39" customHeight="1" x14ac:dyDescent="0.4">
      <c r="A131" s="12">
        <v>4066691108</v>
      </c>
      <c r="B131" s="12" t="s">
        <v>1942</v>
      </c>
      <c r="C131" s="12" t="str">
        <f>"北九州市八幡東区帆柱二丁目１－３"</f>
        <v>北九州市八幡東区帆柱二丁目１－３</v>
      </c>
      <c r="D131" s="13">
        <v>47664</v>
      </c>
    </row>
    <row r="132" spans="1:4" ht="39" customHeight="1" x14ac:dyDescent="0.4">
      <c r="A132" s="14">
        <v>4066691124</v>
      </c>
      <c r="B132" s="14" t="s">
        <v>1899</v>
      </c>
      <c r="C132" s="14" t="s">
        <v>1943</v>
      </c>
      <c r="D132" s="15">
        <v>47726</v>
      </c>
    </row>
    <row r="133" spans="1:4" ht="39" customHeight="1" x14ac:dyDescent="0.4">
      <c r="A133" s="14">
        <v>4066691132</v>
      </c>
      <c r="B133" s="14" t="s">
        <v>2148</v>
      </c>
      <c r="C133" s="14" t="str">
        <f>"北九州市八幡東区前田二丁目１３番１０－４０３"</f>
        <v>北九州市八幡東区前田二丁目１３番１０－４０３</v>
      </c>
      <c r="D133" s="15">
        <v>47817</v>
      </c>
    </row>
    <row r="134" spans="1:4" ht="39" customHeight="1" x14ac:dyDescent="0.4">
      <c r="A134" s="12">
        <v>4066691173</v>
      </c>
      <c r="B134" s="12" t="s">
        <v>2174</v>
      </c>
      <c r="C134" s="12" t="s">
        <v>2175</v>
      </c>
      <c r="D134" s="13">
        <v>47938</v>
      </c>
    </row>
    <row r="135" spans="1:4" ht="39" customHeight="1" x14ac:dyDescent="0.4">
      <c r="A135" s="14">
        <v>4060804310</v>
      </c>
      <c r="B135" s="14" t="s">
        <v>2178</v>
      </c>
      <c r="C135" s="14" t="s">
        <v>2179</v>
      </c>
      <c r="D135" s="15">
        <v>47968</v>
      </c>
    </row>
    <row r="136" spans="1:4" ht="39" customHeight="1" x14ac:dyDescent="0.4">
      <c r="A136" s="14">
        <v>4066190135</v>
      </c>
      <c r="B136" s="14" t="s">
        <v>1837</v>
      </c>
      <c r="C136" s="14" t="str">
        <f>"北九州市八幡西区則松七丁目９－２３"</f>
        <v>北九州市八幡西区則松七丁目９－２３</v>
      </c>
      <c r="D136" s="15">
        <v>47483</v>
      </c>
    </row>
    <row r="137" spans="1:4" ht="39" customHeight="1" x14ac:dyDescent="0.4">
      <c r="A137" s="14">
        <v>4066472870</v>
      </c>
      <c r="B137" s="14" t="s">
        <v>2513</v>
      </c>
      <c r="C137" s="14" t="s">
        <v>2512</v>
      </c>
      <c r="D137" s="15">
        <v>48182</v>
      </c>
    </row>
    <row r="138" spans="1:4" ht="39" customHeight="1" x14ac:dyDescent="0.4">
      <c r="A138" s="14">
        <v>4066472992</v>
      </c>
      <c r="B138" s="14" t="s">
        <v>2511</v>
      </c>
      <c r="C138" s="14" t="s">
        <v>2510</v>
      </c>
      <c r="D138" s="15">
        <v>48182</v>
      </c>
    </row>
    <row r="139" spans="1:4" ht="39" customHeight="1" x14ac:dyDescent="0.4">
      <c r="A139" s="12">
        <v>4066690001</v>
      </c>
      <c r="B139" s="12" t="s">
        <v>1872</v>
      </c>
      <c r="C139" s="12" t="s">
        <v>1873</v>
      </c>
      <c r="D139" s="13">
        <v>46387</v>
      </c>
    </row>
    <row r="140" spans="1:4" ht="39" customHeight="1" x14ac:dyDescent="0.4">
      <c r="A140" s="12">
        <v>4066690043</v>
      </c>
      <c r="B140" s="12" t="s">
        <v>1877</v>
      </c>
      <c r="C140" s="12" t="s">
        <v>1878</v>
      </c>
      <c r="D140" s="13">
        <v>46387</v>
      </c>
    </row>
    <row r="141" spans="1:4" ht="39" customHeight="1" x14ac:dyDescent="0.4">
      <c r="A141" s="12">
        <v>4066690068</v>
      </c>
      <c r="B141" s="12" t="s">
        <v>1879</v>
      </c>
      <c r="C141" s="12" t="s">
        <v>1880</v>
      </c>
      <c r="D141" s="13">
        <v>46394</v>
      </c>
    </row>
    <row r="142" spans="1:4" ht="39" customHeight="1" x14ac:dyDescent="0.4">
      <c r="A142" s="12">
        <v>4066690084</v>
      </c>
      <c r="B142" s="12" t="s">
        <v>1881</v>
      </c>
      <c r="C142" s="12" t="s">
        <v>273</v>
      </c>
      <c r="D142" s="13">
        <v>46387</v>
      </c>
    </row>
    <row r="143" spans="1:4" ht="39" customHeight="1" x14ac:dyDescent="0.4">
      <c r="A143" s="14">
        <v>4066690274</v>
      </c>
      <c r="B143" s="14" t="s">
        <v>1887</v>
      </c>
      <c r="C143" s="14" t="s">
        <v>1888</v>
      </c>
      <c r="D143" s="15">
        <v>46387</v>
      </c>
    </row>
    <row r="144" spans="1:4" ht="39" customHeight="1" x14ac:dyDescent="0.4">
      <c r="A144" s="14">
        <v>4066690282</v>
      </c>
      <c r="B144" s="14" t="s">
        <v>1889</v>
      </c>
      <c r="C144" s="14" t="s">
        <v>1890</v>
      </c>
      <c r="D144" s="15">
        <v>46387</v>
      </c>
    </row>
    <row r="145" spans="1:4" ht="39" customHeight="1" x14ac:dyDescent="0.4">
      <c r="A145" s="14">
        <v>4066690290</v>
      </c>
      <c r="B145" s="14" t="s">
        <v>1891</v>
      </c>
      <c r="C145" s="14" t="s">
        <v>1892</v>
      </c>
      <c r="D145" s="15">
        <v>46387</v>
      </c>
    </row>
    <row r="146" spans="1:4" ht="39" customHeight="1" x14ac:dyDescent="0.4">
      <c r="A146" s="14">
        <v>4066690357</v>
      </c>
      <c r="B146" s="14" t="s">
        <v>1893</v>
      </c>
      <c r="C146" s="14" t="str">
        <f>"北九州市八幡西区則松七丁目２２番１－２０１号"</f>
        <v>北九州市八幡西区則松七丁目２２番１－２０１号</v>
      </c>
      <c r="D146" s="15">
        <v>46387</v>
      </c>
    </row>
    <row r="147" spans="1:4" ht="39" customHeight="1" x14ac:dyDescent="0.4">
      <c r="A147" s="14">
        <v>4066690399</v>
      </c>
      <c r="B147" s="14" t="s">
        <v>1896</v>
      </c>
      <c r="C147" s="14" t="s">
        <v>1897</v>
      </c>
      <c r="D147" s="15">
        <v>46387</v>
      </c>
    </row>
    <row r="148" spans="1:4" ht="39" customHeight="1" x14ac:dyDescent="0.4">
      <c r="A148" s="14">
        <v>4066690407</v>
      </c>
      <c r="B148" s="14" t="s">
        <v>1898</v>
      </c>
      <c r="C148" s="14" t="str">
        <f>"北九州市八幡西区石坂二丁目６番５－１０１号"</f>
        <v>北九州市八幡西区石坂二丁目６番５－１０１号</v>
      </c>
      <c r="D148" s="15">
        <v>46387</v>
      </c>
    </row>
    <row r="149" spans="1:4" ht="39" customHeight="1" x14ac:dyDescent="0.4">
      <c r="A149" s="14">
        <v>4066690472</v>
      </c>
      <c r="B149" s="14" t="s">
        <v>1901</v>
      </c>
      <c r="C149" s="14" t="s">
        <v>1902</v>
      </c>
      <c r="D149" s="15">
        <v>47118</v>
      </c>
    </row>
    <row r="150" spans="1:4" ht="39" customHeight="1" x14ac:dyDescent="0.4">
      <c r="A150" s="14">
        <v>4066690506</v>
      </c>
      <c r="B150" s="14" t="s">
        <v>2496</v>
      </c>
      <c r="C150" s="14" t="s">
        <v>2497</v>
      </c>
      <c r="D150" s="15">
        <v>48091</v>
      </c>
    </row>
    <row r="151" spans="1:4" ht="39" customHeight="1" x14ac:dyDescent="0.4">
      <c r="A151" s="14">
        <v>4066690571</v>
      </c>
      <c r="B151" s="14" t="s">
        <v>2196</v>
      </c>
      <c r="C151" s="14" t="s">
        <v>2195</v>
      </c>
      <c r="D151" s="15">
        <v>48060</v>
      </c>
    </row>
    <row r="152" spans="1:4" ht="39" customHeight="1" x14ac:dyDescent="0.4">
      <c r="A152" s="14">
        <v>4066690597</v>
      </c>
      <c r="B152" s="14" t="s">
        <v>1904</v>
      </c>
      <c r="C152" s="14" t="str">
        <f>"北九州市八幡西区千代3-1-6"</f>
        <v>北九州市八幡西区千代3-1-6</v>
      </c>
      <c r="D152" s="15">
        <v>47422</v>
      </c>
    </row>
    <row r="153" spans="1:4" ht="39" customHeight="1" x14ac:dyDescent="0.4">
      <c r="A153" s="14">
        <v>4066690621</v>
      </c>
      <c r="B153" s="14" t="s">
        <v>2731</v>
      </c>
      <c r="C153" s="14" t="s">
        <v>2730</v>
      </c>
      <c r="D153" s="15">
        <v>48182</v>
      </c>
    </row>
    <row r="154" spans="1:4" ht="39" customHeight="1" x14ac:dyDescent="0.4">
      <c r="A154" s="14">
        <v>4066690712</v>
      </c>
      <c r="B154" s="14" t="s">
        <v>1909</v>
      </c>
      <c r="C154" s="14" t="s">
        <v>1910</v>
      </c>
      <c r="D154" s="15">
        <v>46326</v>
      </c>
    </row>
    <row r="155" spans="1:4" ht="39" customHeight="1" x14ac:dyDescent="0.4">
      <c r="A155" s="14">
        <v>4066690720</v>
      </c>
      <c r="B155" s="14" t="s">
        <v>1911</v>
      </c>
      <c r="C155" s="14" t="s">
        <v>1912</v>
      </c>
      <c r="D155" s="15">
        <v>48152</v>
      </c>
    </row>
    <row r="156" spans="1:4" ht="39" customHeight="1" x14ac:dyDescent="0.4">
      <c r="A156" s="14">
        <v>4066690738</v>
      </c>
      <c r="B156" s="14" t="s">
        <v>1913</v>
      </c>
      <c r="C156" s="14" t="str">
        <f>"北九州市八幡西区上香月三丁目1番１２－１０２号"</f>
        <v>北九州市八幡西区上香月三丁目1番１２－１０２号</v>
      </c>
      <c r="D156" s="15">
        <v>46599</v>
      </c>
    </row>
    <row r="157" spans="1:4" ht="39" customHeight="1" x14ac:dyDescent="0.4">
      <c r="A157" s="14">
        <v>4066690746</v>
      </c>
      <c r="B157" s="14" t="s">
        <v>1914</v>
      </c>
      <c r="C157" s="14" t="s">
        <v>1915</v>
      </c>
      <c r="D157" s="15">
        <v>46295</v>
      </c>
    </row>
    <row r="158" spans="1:4" ht="39" customHeight="1" x14ac:dyDescent="0.4">
      <c r="A158" s="14">
        <v>4066690753</v>
      </c>
      <c r="B158" s="14" t="s">
        <v>1916</v>
      </c>
      <c r="C158" s="14" t="str">
        <f>"北九州市八幡西区藤田一丁目５番２１－１０４号"</f>
        <v>北九州市八幡西区藤田一丁目５番２１－１０４号</v>
      </c>
      <c r="D158" s="15">
        <v>46326</v>
      </c>
    </row>
    <row r="159" spans="1:4" ht="39" customHeight="1" x14ac:dyDescent="0.4">
      <c r="A159" s="14">
        <v>4066690779</v>
      </c>
      <c r="B159" s="14" t="s">
        <v>1917</v>
      </c>
      <c r="C159" s="14" t="s">
        <v>1918</v>
      </c>
      <c r="D159" s="15">
        <v>46418</v>
      </c>
    </row>
    <row r="160" spans="1:4" ht="39" customHeight="1" x14ac:dyDescent="0.4">
      <c r="A160" s="14">
        <v>4066690787</v>
      </c>
      <c r="B160" s="14" t="s">
        <v>1919</v>
      </c>
      <c r="C160" s="14" t="s">
        <v>1920</v>
      </c>
      <c r="D160" s="15">
        <v>46418</v>
      </c>
    </row>
    <row r="161" spans="1:4" ht="39" customHeight="1" x14ac:dyDescent="0.4">
      <c r="A161" s="14">
        <v>4066690795</v>
      </c>
      <c r="B161" s="14" t="s">
        <v>1921</v>
      </c>
      <c r="C161" s="14" t="str">
        <f>"北九州市八幡西区本城東二丁目２－４"</f>
        <v>北九州市八幡西区本城東二丁目２－４</v>
      </c>
      <c r="D161" s="15">
        <v>46843</v>
      </c>
    </row>
    <row r="162" spans="1:4" ht="39" customHeight="1" x14ac:dyDescent="0.4">
      <c r="A162" s="14">
        <v>4066690803</v>
      </c>
      <c r="B162" s="14" t="s">
        <v>1922</v>
      </c>
      <c r="C162" s="14" t="s">
        <v>1923</v>
      </c>
      <c r="D162" s="15">
        <v>46446</v>
      </c>
    </row>
    <row r="163" spans="1:4" ht="39" customHeight="1" x14ac:dyDescent="0.4">
      <c r="A163" s="14">
        <v>4066690811</v>
      </c>
      <c r="B163" s="14" t="s">
        <v>1924</v>
      </c>
      <c r="C163" s="14" t="s">
        <v>1925</v>
      </c>
      <c r="D163" s="15">
        <v>46538</v>
      </c>
    </row>
    <row r="164" spans="1:4" ht="39" customHeight="1" x14ac:dyDescent="0.4">
      <c r="A164" s="14">
        <v>4066690829</v>
      </c>
      <c r="B164" s="14" t="s">
        <v>1926</v>
      </c>
      <c r="C164" s="14" t="str">
        <f>"北九州市八幡西区則松六丁目３－２８ヴィラ則松Ｃ棟２０１"</f>
        <v>北九州市八幡西区則松六丁目３－２８ヴィラ則松Ｃ棟２０１</v>
      </c>
      <c r="D164" s="15">
        <v>47787</v>
      </c>
    </row>
    <row r="165" spans="1:4" ht="39" customHeight="1" x14ac:dyDescent="0.4">
      <c r="A165" s="14">
        <v>4066690845</v>
      </c>
      <c r="B165" s="14" t="s">
        <v>1929</v>
      </c>
      <c r="C165" s="14" t="s">
        <v>1930</v>
      </c>
      <c r="D165" s="15">
        <v>46752</v>
      </c>
    </row>
    <row r="166" spans="1:4" ht="39" customHeight="1" x14ac:dyDescent="0.4">
      <c r="A166" s="14">
        <v>4066690852</v>
      </c>
      <c r="B166" s="14" t="s">
        <v>2735</v>
      </c>
      <c r="C166" s="14" t="s">
        <v>2734</v>
      </c>
      <c r="D166" s="15">
        <v>48213</v>
      </c>
    </row>
    <row r="167" spans="1:4" ht="39" customHeight="1" x14ac:dyDescent="0.4">
      <c r="A167" s="14">
        <v>4066690878</v>
      </c>
      <c r="B167" s="14" t="s">
        <v>1931</v>
      </c>
      <c r="C167" s="14" t="s">
        <v>226</v>
      </c>
      <c r="D167" s="15">
        <v>46843</v>
      </c>
    </row>
    <row r="168" spans="1:4" ht="39" customHeight="1" x14ac:dyDescent="0.4">
      <c r="A168" s="14">
        <v>4066690886</v>
      </c>
      <c r="B168" s="14" t="s">
        <v>1932</v>
      </c>
      <c r="C168" s="14" t="str">
        <f>"北九州市八幡西区鉄王一丁目１９－２"</f>
        <v>北九州市八幡西区鉄王一丁目１９－２</v>
      </c>
      <c r="D168" s="15">
        <v>47330</v>
      </c>
    </row>
    <row r="169" spans="1:4" ht="39" customHeight="1" x14ac:dyDescent="0.4">
      <c r="A169" s="14">
        <v>4066690894</v>
      </c>
      <c r="B169" s="14" t="s">
        <v>2068</v>
      </c>
      <c r="C169" s="14" t="s">
        <v>2069</v>
      </c>
      <c r="D169" s="15">
        <v>46965</v>
      </c>
    </row>
    <row r="170" spans="1:4" ht="39" customHeight="1" x14ac:dyDescent="0.4">
      <c r="A170" s="14">
        <v>4066690928</v>
      </c>
      <c r="B170" s="14" t="s">
        <v>2494</v>
      </c>
      <c r="C170" s="14" t="s">
        <v>2495</v>
      </c>
      <c r="D170" s="15">
        <v>48121</v>
      </c>
    </row>
    <row r="171" spans="1:4" ht="39" customHeight="1" x14ac:dyDescent="0.4">
      <c r="A171" s="14">
        <v>4066690936</v>
      </c>
      <c r="B171" s="14" t="s">
        <v>1933</v>
      </c>
      <c r="C171" s="14" t="str">
        <f>"北九州市八幡西区楠橋東二丁目８番２６－１０１号"</f>
        <v>北九州市八幡西区楠橋東二丁目８番２６－１０１号</v>
      </c>
      <c r="D171" s="15">
        <v>47208</v>
      </c>
    </row>
    <row r="172" spans="1:4" ht="39" customHeight="1" x14ac:dyDescent="0.4">
      <c r="A172" s="14">
        <v>4066690944</v>
      </c>
      <c r="B172" s="14" t="s">
        <v>1934</v>
      </c>
      <c r="C172" s="14" t="s">
        <v>1935</v>
      </c>
      <c r="D172" s="15">
        <v>47208</v>
      </c>
    </row>
    <row r="173" spans="1:4" ht="39" customHeight="1" x14ac:dyDescent="0.4">
      <c r="A173" s="14">
        <v>4066690951</v>
      </c>
      <c r="B173" s="14" t="s">
        <v>1936</v>
      </c>
      <c r="C173" s="14" t="str">
        <f>"北九州市八幡西区上上津役五丁目１０－２"</f>
        <v>北九州市八幡西区上上津役五丁目１０－２</v>
      </c>
      <c r="D173" s="15">
        <v>47299</v>
      </c>
    </row>
    <row r="174" spans="1:4" ht="39" customHeight="1" x14ac:dyDescent="0.4">
      <c r="A174" s="14">
        <v>4066690969</v>
      </c>
      <c r="B174" s="14" t="s">
        <v>2733</v>
      </c>
      <c r="C174" s="14" t="s">
        <v>2732</v>
      </c>
      <c r="D174" s="15">
        <v>48213</v>
      </c>
    </row>
    <row r="175" spans="1:4" ht="39" customHeight="1" x14ac:dyDescent="0.4">
      <c r="A175" s="14">
        <v>4066690985</v>
      </c>
      <c r="B175" s="14" t="s">
        <v>1937</v>
      </c>
      <c r="C175" s="14" t="str">
        <f>"北九州市八幡西区中の原三丁目1-10"</f>
        <v>北九州市八幡西区中の原三丁目1-10</v>
      </c>
      <c r="D175" s="15">
        <v>47573</v>
      </c>
    </row>
    <row r="176" spans="1:4" ht="39" customHeight="1" x14ac:dyDescent="0.4">
      <c r="A176" s="14">
        <v>4066690993</v>
      </c>
      <c r="B176" s="14" t="s">
        <v>1938</v>
      </c>
      <c r="C176" s="14" t="str">
        <f>"北九州市八幡西区高江五丁目4-26"</f>
        <v>北九州市八幡西区高江五丁目4-26</v>
      </c>
      <c r="D176" s="15">
        <v>47391</v>
      </c>
    </row>
    <row r="177" spans="1:4" ht="39" customHeight="1" x14ac:dyDescent="0.4">
      <c r="A177" s="14">
        <v>4066691025</v>
      </c>
      <c r="B177" s="14" t="s">
        <v>2180</v>
      </c>
      <c r="C177" s="14" t="str">
        <f>"北九州市八幡西区馬場山東二丁目１－１プランドール馬場山１０２号"</f>
        <v>北九州市八幡西区馬場山東二丁目１－１プランドール馬場山１０２号</v>
      </c>
      <c r="D177" s="15">
        <v>47938</v>
      </c>
    </row>
    <row r="178" spans="1:4" ht="39" customHeight="1" x14ac:dyDescent="0.4">
      <c r="A178" s="14">
        <v>4066691058</v>
      </c>
      <c r="B178" s="14" t="s">
        <v>1940</v>
      </c>
      <c r="C178" s="14" t="str">
        <f>"北九州市八幡西区御開二丁目１－４"</f>
        <v>北九州市八幡西区御開二丁目１－４</v>
      </c>
      <c r="D178" s="15">
        <v>47573</v>
      </c>
    </row>
    <row r="179" spans="1:4" ht="39" customHeight="1" x14ac:dyDescent="0.4">
      <c r="A179" s="14">
        <v>4066691066</v>
      </c>
      <c r="B179" s="14" t="s">
        <v>1839</v>
      </c>
      <c r="C179" s="14" t="s">
        <v>1840</v>
      </c>
      <c r="D179" s="15">
        <v>47573</v>
      </c>
    </row>
    <row r="180" spans="1:4" ht="39" customHeight="1" x14ac:dyDescent="0.4">
      <c r="A180" s="14">
        <v>4066691082</v>
      </c>
      <c r="B180" s="14" t="s">
        <v>1885</v>
      </c>
      <c r="C180" s="14" t="str">
        <f>"北九州市八幡西区本城一丁目２０－２０"</f>
        <v>北九州市八幡西区本城一丁目２０－２０</v>
      </c>
      <c r="D180" s="15">
        <v>47664</v>
      </c>
    </row>
    <row r="181" spans="1:4" ht="39" customHeight="1" x14ac:dyDescent="0.4">
      <c r="A181" s="14">
        <v>4066691090</v>
      </c>
      <c r="B181" s="14" t="s">
        <v>1838</v>
      </c>
      <c r="C181" s="14" t="str">
        <f>"北九州市八幡西区鷹の巣三丁目３番２１－１　アイディール109号"</f>
        <v>北九州市八幡西区鷹の巣三丁目３番２１－１　アイディール109号</v>
      </c>
      <c r="D181" s="15">
        <v>47664</v>
      </c>
    </row>
    <row r="182" spans="1:4" ht="39" customHeight="1" x14ac:dyDescent="0.4">
      <c r="A182" s="14">
        <v>4066691116</v>
      </c>
      <c r="B182" s="14" t="s">
        <v>2147</v>
      </c>
      <c r="C182" s="14" t="str">
        <f>"北九州市八幡西区八千代町９－３０"</f>
        <v>北九州市八幡西区八千代町９－３０</v>
      </c>
      <c r="D182" s="15">
        <v>47787</v>
      </c>
    </row>
    <row r="183" spans="1:4" ht="39" customHeight="1" x14ac:dyDescent="0.4">
      <c r="A183" s="14">
        <v>4066691157</v>
      </c>
      <c r="B183" s="14" t="s">
        <v>2181</v>
      </c>
      <c r="C183" s="14" t="str">
        <f>"北九州市八幡西区野面二丁目５－５"</f>
        <v>北九州市八幡西区野面二丁目５－５</v>
      </c>
      <c r="D183" s="15">
        <v>47968</v>
      </c>
    </row>
    <row r="184" spans="1:4" ht="39" customHeight="1" x14ac:dyDescent="0.4">
      <c r="A184" s="14">
        <v>4066691165</v>
      </c>
      <c r="B184" s="14" t="s">
        <v>2176</v>
      </c>
      <c r="C184" s="14" t="s">
        <v>2177</v>
      </c>
      <c r="D184" s="15">
        <v>47968</v>
      </c>
    </row>
    <row r="185" spans="1:4" ht="39" customHeight="1" x14ac:dyDescent="0.4">
      <c r="A185" s="14">
        <v>4066691207</v>
      </c>
      <c r="B185" s="14" t="s">
        <v>2738</v>
      </c>
      <c r="C185" s="14" t="s">
        <v>2737</v>
      </c>
      <c r="D185" s="15">
        <v>48244</v>
      </c>
    </row>
    <row r="186" spans="1:4" ht="39" customHeight="1" x14ac:dyDescent="0.4">
      <c r="A186" s="14">
        <v>4066691231</v>
      </c>
      <c r="B186" s="14" t="s">
        <v>2736</v>
      </c>
      <c r="C186" s="14" t="str">
        <f>"北九州市八幡西区石坂二丁目６番９－２０１号"</f>
        <v>北九州市八幡西区石坂二丁目６番９－２０１号</v>
      </c>
      <c r="D186" s="15">
        <v>48244</v>
      </c>
    </row>
    <row r="187" spans="1:4" ht="39" customHeight="1" x14ac:dyDescent="0.4">
      <c r="A187" s="14">
        <v>4067690216</v>
      </c>
      <c r="B187" s="14" t="s">
        <v>2194</v>
      </c>
      <c r="C187" s="14" t="str">
        <f>"北九州市八幡西区鉄王二丁目２２－５"</f>
        <v>北九州市八幡西区鉄王二丁目２２－５</v>
      </c>
      <c r="D187" s="15">
        <v>48029</v>
      </c>
    </row>
    <row r="188" spans="1:4" ht="39" customHeight="1" x14ac:dyDescent="0.4">
      <c r="A188" s="14">
        <v>4066490006</v>
      </c>
      <c r="B188" s="14" t="s">
        <v>1841</v>
      </c>
      <c r="C188" s="14" t="s">
        <v>1842</v>
      </c>
      <c r="D188" s="15">
        <v>46387</v>
      </c>
    </row>
    <row r="189" spans="1:4" ht="39" customHeight="1" x14ac:dyDescent="0.4">
      <c r="A189" s="14">
        <v>4066490022</v>
      </c>
      <c r="B189" s="14" t="s">
        <v>1843</v>
      </c>
      <c r="C189" s="14" t="s">
        <v>1844</v>
      </c>
      <c r="D189" s="15">
        <v>46387</v>
      </c>
    </row>
    <row r="190" spans="1:4" ht="39" customHeight="1" x14ac:dyDescent="0.4">
      <c r="A190" s="14">
        <v>4066490030</v>
      </c>
      <c r="B190" s="14" t="s">
        <v>1845</v>
      </c>
      <c r="C190" s="14" t="s">
        <v>71</v>
      </c>
      <c r="D190" s="15">
        <v>46387</v>
      </c>
    </row>
    <row r="191" spans="1:4" ht="39" customHeight="1" x14ac:dyDescent="0.4">
      <c r="A191" s="14">
        <v>4066490055</v>
      </c>
      <c r="B191" s="14" t="s">
        <v>1846</v>
      </c>
      <c r="C191" s="14" t="s">
        <v>1847</v>
      </c>
      <c r="D191" s="15">
        <v>46387</v>
      </c>
    </row>
    <row r="192" spans="1:4" ht="39" customHeight="1" x14ac:dyDescent="0.4">
      <c r="A192" s="14">
        <v>4066490071</v>
      </c>
      <c r="B192" s="14" t="s">
        <v>1848</v>
      </c>
      <c r="C192" s="14" t="s">
        <v>1849</v>
      </c>
      <c r="D192" s="15">
        <v>46660</v>
      </c>
    </row>
    <row r="193" spans="1:4" ht="39" customHeight="1" x14ac:dyDescent="0.4">
      <c r="A193" s="14">
        <v>4066490089</v>
      </c>
      <c r="B193" s="14" t="s">
        <v>1850</v>
      </c>
      <c r="C193" s="14" t="s">
        <v>1851</v>
      </c>
      <c r="D193" s="15">
        <v>46691</v>
      </c>
    </row>
    <row r="194" spans="1:4" ht="39" customHeight="1" x14ac:dyDescent="0.4">
      <c r="A194" s="12">
        <v>4066490097</v>
      </c>
      <c r="B194" s="12" t="s">
        <v>1852</v>
      </c>
      <c r="C194" s="12" t="s">
        <v>1853</v>
      </c>
      <c r="D194" s="13">
        <v>46934</v>
      </c>
    </row>
    <row r="195" spans="1:4" ht="39" customHeight="1" x14ac:dyDescent="0.4">
      <c r="A195" s="12">
        <v>4066490105</v>
      </c>
      <c r="B195" s="12" t="s">
        <v>1854</v>
      </c>
      <c r="C195" s="12" t="s">
        <v>1855</v>
      </c>
      <c r="D195" s="13">
        <v>47149</v>
      </c>
    </row>
    <row r="196" spans="1:4" ht="39" customHeight="1" x14ac:dyDescent="0.4">
      <c r="A196" s="12">
        <v>4066490113</v>
      </c>
      <c r="B196" s="12" t="s">
        <v>1836</v>
      </c>
      <c r="C196" s="12" t="s">
        <v>1856</v>
      </c>
      <c r="D196" s="13">
        <v>47087</v>
      </c>
    </row>
    <row r="197" spans="1:4" ht="39" customHeight="1" x14ac:dyDescent="0.4">
      <c r="A197" s="12">
        <v>4066490139</v>
      </c>
      <c r="B197" s="12" t="s">
        <v>1857</v>
      </c>
      <c r="C197" s="12" t="str">
        <f>"北九州市戸畑区初音町８－１８－９０１"</f>
        <v>北九州市戸畑区初音町８－１８－９０１</v>
      </c>
      <c r="D197" s="13">
        <v>47391</v>
      </c>
    </row>
    <row r="198" spans="1:4" ht="39" customHeight="1" x14ac:dyDescent="0.4">
      <c r="A198" s="14">
        <v>4066490147</v>
      </c>
      <c r="B198" s="14" t="s">
        <v>1858</v>
      </c>
      <c r="C198" s="14" t="str">
        <f>"北九州市戸畑区浅生三丁目２－２０－２０１号"</f>
        <v>北九州市戸畑区浅生三丁目２－２０－２０１号</v>
      </c>
      <c r="D198" s="15">
        <v>47573</v>
      </c>
    </row>
    <row r="199" spans="1:4" ht="39" customHeight="1" x14ac:dyDescent="0.4">
      <c r="A199" s="14">
        <v>4066490154</v>
      </c>
      <c r="B199" s="14" t="s">
        <v>2145</v>
      </c>
      <c r="C199" s="14" t="str">
        <f>"北九州市戸畑区新池一丁目１０－１６ロイヤルプラザ２０６号室"</f>
        <v>北九州市戸畑区新池一丁目１０－１６ロイヤルプラザ２０６号室</v>
      </c>
      <c r="D199" s="15">
        <v>47907</v>
      </c>
    </row>
    <row r="200" spans="1:4" ht="39" customHeight="1" x14ac:dyDescent="0.4">
      <c r="A200" s="14">
        <v>4066490170</v>
      </c>
      <c r="B200" s="14" t="s">
        <v>2183</v>
      </c>
      <c r="C200" s="14" t="s">
        <v>2182</v>
      </c>
      <c r="D200" s="15">
        <v>47938</v>
      </c>
    </row>
    <row r="201" spans="1:4" ht="39" customHeight="1" x14ac:dyDescent="0.4">
      <c r="A201" s="14">
        <v>4066490188</v>
      </c>
      <c r="B201" s="14" t="s">
        <v>2184</v>
      </c>
      <c r="C201" s="14" t="str">
        <f>"北九州市戸畑区幸町11-17-2階"</f>
        <v>北九州市戸畑区幸町11-17-2階</v>
      </c>
      <c r="D201" s="15">
        <v>47938</v>
      </c>
    </row>
    <row r="202" spans="1:4" ht="19.5" customHeight="1" x14ac:dyDescent="0.4">
      <c r="A202" s="18"/>
      <c r="B202" s="18"/>
      <c r="C202" s="18"/>
      <c r="D202" s="18"/>
    </row>
    <row r="203" spans="1:4" ht="19.5" x14ac:dyDescent="0.4">
      <c r="B203" s="10"/>
      <c r="C203" s="10"/>
      <c r="D203" s="11"/>
    </row>
    <row r="204" spans="1:4" ht="19.5" x14ac:dyDescent="0.4">
      <c r="B204" s="10"/>
      <c r="C204" s="10"/>
      <c r="D204" s="11"/>
    </row>
    <row r="205" spans="1:4" ht="19.5" x14ac:dyDescent="0.4">
      <c r="B205" s="10"/>
      <c r="C205" s="10"/>
      <c r="D205" s="11"/>
    </row>
    <row r="206" spans="1:4" ht="19.5" x14ac:dyDescent="0.4">
      <c r="B206" s="10"/>
      <c r="C206" s="10"/>
      <c r="D206" s="11"/>
    </row>
    <row r="207" spans="1:4" ht="19.5" x14ac:dyDescent="0.4">
      <c r="B207" s="10"/>
      <c r="C207" s="10"/>
      <c r="D207" s="11"/>
    </row>
    <row r="208" spans="1:4" ht="19.5" x14ac:dyDescent="0.4">
      <c r="B208" s="10"/>
      <c r="C208" s="10"/>
      <c r="D208" s="11"/>
    </row>
    <row r="209" spans="2:4" ht="19.5" x14ac:dyDescent="0.4">
      <c r="B209" s="10"/>
      <c r="C209" s="10"/>
      <c r="D209" s="11"/>
    </row>
    <row r="210" spans="2:4" ht="19.5" x14ac:dyDescent="0.4">
      <c r="B210" s="10"/>
      <c r="C210" s="10"/>
      <c r="D210" s="11"/>
    </row>
    <row r="211" spans="2:4" ht="19.5" x14ac:dyDescent="0.4">
      <c r="B211" s="10"/>
      <c r="C211" s="10"/>
      <c r="D211" s="11"/>
    </row>
    <row r="212" spans="2:4" ht="19.5" x14ac:dyDescent="0.4">
      <c r="B212" s="10"/>
      <c r="C212" s="10"/>
      <c r="D212" s="11"/>
    </row>
    <row r="213" spans="2:4" ht="19.5" x14ac:dyDescent="0.4">
      <c r="B213" s="10"/>
      <c r="C213" s="10"/>
      <c r="D213" s="11"/>
    </row>
    <row r="214" spans="2:4" ht="19.5" x14ac:dyDescent="0.4">
      <c r="B214" s="10"/>
      <c r="C214" s="10"/>
      <c r="D214" s="11"/>
    </row>
    <row r="215" spans="2:4" ht="19.5" x14ac:dyDescent="0.4">
      <c r="B215" s="10"/>
      <c r="C215" s="10"/>
      <c r="D215" s="11"/>
    </row>
    <row r="216" spans="2:4" ht="19.5" x14ac:dyDescent="0.4">
      <c r="B216" s="10"/>
      <c r="C216" s="10"/>
      <c r="D216" s="11"/>
    </row>
    <row r="217" spans="2:4" ht="19.5" x14ac:dyDescent="0.4">
      <c r="B217" s="10"/>
      <c r="C217" s="10"/>
      <c r="D217" s="11"/>
    </row>
    <row r="218" spans="2:4" ht="19.5" x14ac:dyDescent="0.4">
      <c r="B218" s="10"/>
      <c r="C218" s="10"/>
      <c r="D218" s="11"/>
    </row>
    <row r="219" spans="2:4" ht="19.5" x14ac:dyDescent="0.4">
      <c r="B219" s="10"/>
      <c r="C219" s="10"/>
      <c r="D219" s="11"/>
    </row>
    <row r="220" spans="2:4" ht="19.5" x14ac:dyDescent="0.4">
      <c r="B220" s="10"/>
      <c r="C220" s="10"/>
      <c r="D220" s="11"/>
    </row>
    <row r="221" spans="2:4" ht="19.5" x14ac:dyDescent="0.4">
      <c r="B221" s="10"/>
      <c r="C221" s="10"/>
      <c r="D221" s="11"/>
    </row>
    <row r="222" spans="2:4" ht="19.5" x14ac:dyDescent="0.4">
      <c r="B222" s="10"/>
      <c r="C222" s="10"/>
      <c r="D222" s="11"/>
    </row>
    <row r="223" spans="2:4" ht="19.5" x14ac:dyDescent="0.4">
      <c r="B223" s="10"/>
      <c r="C223" s="10"/>
      <c r="D223" s="11"/>
    </row>
    <row r="224" spans="2:4" ht="19.5" x14ac:dyDescent="0.4">
      <c r="B224" s="10"/>
      <c r="C224" s="10"/>
      <c r="D224" s="11"/>
    </row>
    <row r="225" spans="2:4" ht="19.5" x14ac:dyDescent="0.4">
      <c r="B225" s="10"/>
      <c r="C225" s="10"/>
      <c r="D225" s="11"/>
    </row>
    <row r="226" spans="2:4" ht="19.5" x14ac:dyDescent="0.4">
      <c r="B226" s="10"/>
      <c r="C226" s="10"/>
      <c r="D226" s="11"/>
    </row>
    <row r="227" spans="2:4" ht="19.5" x14ac:dyDescent="0.4">
      <c r="B227" s="10"/>
      <c r="C227" s="10"/>
      <c r="D227" s="11"/>
    </row>
    <row r="228" spans="2:4" ht="19.5" x14ac:dyDescent="0.4">
      <c r="B228" s="10"/>
      <c r="C228" s="10"/>
      <c r="D228" s="11"/>
    </row>
    <row r="229" spans="2:4" ht="19.5" x14ac:dyDescent="0.4">
      <c r="B229" s="10"/>
      <c r="C229" s="10"/>
      <c r="D229" s="11"/>
    </row>
    <row r="230" spans="2:4" ht="19.5" x14ac:dyDescent="0.4">
      <c r="B230" s="10"/>
      <c r="C230" s="10"/>
      <c r="D230" s="11"/>
    </row>
    <row r="231" spans="2:4" ht="19.5" x14ac:dyDescent="0.4">
      <c r="B231" s="10"/>
      <c r="C231" s="10"/>
      <c r="D231" s="11"/>
    </row>
    <row r="232" spans="2:4" ht="19.5" x14ac:dyDescent="0.4">
      <c r="B232" s="10"/>
      <c r="C232" s="10"/>
      <c r="D232" s="11"/>
    </row>
    <row r="233" spans="2:4" ht="19.5" x14ac:dyDescent="0.4">
      <c r="B233" s="10"/>
      <c r="C233" s="10"/>
      <c r="D233" s="11"/>
    </row>
    <row r="234" spans="2:4" ht="19.5" x14ac:dyDescent="0.4">
      <c r="B234" s="10"/>
      <c r="C234" s="10"/>
      <c r="D234" s="11"/>
    </row>
    <row r="235" spans="2:4" ht="19.5" x14ac:dyDescent="0.4">
      <c r="B235" s="10"/>
      <c r="C235" s="10"/>
      <c r="D235" s="11"/>
    </row>
    <row r="236" spans="2:4" ht="19.5" x14ac:dyDescent="0.4">
      <c r="B236" s="10"/>
      <c r="C236" s="10"/>
      <c r="D236" s="11"/>
    </row>
    <row r="237" spans="2:4" ht="19.5" x14ac:dyDescent="0.4">
      <c r="B237" s="10"/>
      <c r="C237" s="10"/>
      <c r="D237" s="11"/>
    </row>
    <row r="238" spans="2:4" ht="19.5" x14ac:dyDescent="0.4">
      <c r="B238" s="10"/>
      <c r="C238" s="10"/>
      <c r="D238" s="11"/>
    </row>
    <row r="239" spans="2:4" ht="19.5" x14ac:dyDescent="0.4">
      <c r="B239" s="10"/>
      <c r="C239" s="10"/>
      <c r="D239" s="11"/>
    </row>
    <row r="240" spans="2:4" ht="19.5" x14ac:dyDescent="0.4">
      <c r="B240" s="10"/>
      <c r="C240" s="10"/>
      <c r="D240" s="11"/>
    </row>
    <row r="241" spans="2:4" ht="19.5" x14ac:dyDescent="0.4">
      <c r="B241" s="10"/>
      <c r="C241" s="10"/>
      <c r="D241" s="11"/>
    </row>
    <row r="242" spans="2:4" ht="19.5" x14ac:dyDescent="0.4">
      <c r="B242" s="10"/>
      <c r="C242" s="10"/>
      <c r="D242" s="11"/>
    </row>
    <row r="243" spans="2:4" ht="19.5" x14ac:dyDescent="0.4">
      <c r="B243" s="10"/>
      <c r="C243" s="10"/>
      <c r="D243" s="11"/>
    </row>
    <row r="244" spans="2:4" ht="19.5" x14ac:dyDescent="0.4">
      <c r="B244" s="10"/>
      <c r="C244" s="10"/>
      <c r="D244" s="11"/>
    </row>
    <row r="245" spans="2:4" ht="19.5" x14ac:dyDescent="0.4">
      <c r="B245" s="10"/>
      <c r="C245" s="10"/>
      <c r="D245" s="11"/>
    </row>
    <row r="246" spans="2:4" ht="19.5" x14ac:dyDescent="0.4">
      <c r="B246" s="10"/>
      <c r="C246" s="10"/>
      <c r="D246" s="11"/>
    </row>
    <row r="247" spans="2:4" ht="19.5" x14ac:dyDescent="0.4">
      <c r="B247" s="10"/>
      <c r="C247" s="10"/>
      <c r="D247" s="11"/>
    </row>
    <row r="248" spans="2:4" ht="19.5" x14ac:dyDescent="0.4">
      <c r="B248" s="10"/>
      <c r="C248" s="10"/>
      <c r="D248" s="11"/>
    </row>
    <row r="249" spans="2:4" ht="19.5" x14ac:dyDescent="0.4">
      <c r="B249" s="10"/>
      <c r="C249" s="10"/>
      <c r="D249" s="11"/>
    </row>
    <row r="250" spans="2:4" ht="19.5" x14ac:dyDescent="0.4">
      <c r="B250" s="10"/>
      <c r="C250" s="10"/>
      <c r="D250" s="11"/>
    </row>
    <row r="251" spans="2:4" ht="19.5" x14ac:dyDescent="0.4">
      <c r="B251" s="10"/>
      <c r="C251" s="10"/>
      <c r="D251" s="11"/>
    </row>
    <row r="252" spans="2:4" ht="19.5" x14ac:dyDescent="0.4">
      <c r="B252" s="10"/>
      <c r="C252" s="10"/>
      <c r="D252" s="11"/>
    </row>
    <row r="253" spans="2:4" ht="19.5" x14ac:dyDescent="0.4">
      <c r="B253" s="10"/>
      <c r="C253" s="10"/>
      <c r="D253" s="11"/>
    </row>
    <row r="254" spans="2:4" ht="19.5" x14ac:dyDescent="0.4">
      <c r="B254" s="10"/>
      <c r="C254" s="10"/>
      <c r="D254" s="11"/>
    </row>
    <row r="255" spans="2:4" ht="19.5" x14ac:dyDescent="0.4">
      <c r="B255" s="10"/>
      <c r="C255" s="10"/>
      <c r="D255" s="11"/>
    </row>
    <row r="256" spans="2:4" ht="19.5" x14ac:dyDescent="0.4">
      <c r="B256" s="10"/>
      <c r="C256" s="10"/>
      <c r="D256" s="11"/>
    </row>
    <row r="257" spans="2:4" ht="19.5" x14ac:dyDescent="0.4">
      <c r="B257" s="10"/>
      <c r="C257" s="10"/>
      <c r="D257" s="11"/>
    </row>
    <row r="258" spans="2:4" ht="19.5" x14ac:dyDescent="0.4">
      <c r="B258" s="10"/>
      <c r="C258" s="10"/>
      <c r="D258" s="11"/>
    </row>
    <row r="259" spans="2:4" ht="19.5" x14ac:dyDescent="0.4">
      <c r="B259" s="10"/>
      <c r="C259" s="10"/>
      <c r="D259" s="11"/>
    </row>
    <row r="260" spans="2:4" ht="19.5" x14ac:dyDescent="0.4">
      <c r="B260" s="10"/>
      <c r="C260" s="10"/>
      <c r="D260" s="11"/>
    </row>
    <row r="261" spans="2:4" ht="19.5" x14ac:dyDescent="0.4">
      <c r="B261" s="10"/>
      <c r="C261" s="10"/>
      <c r="D261" s="11"/>
    </row>
    <row r="262" spans="2:4" ht="19.5" x14ac:dyDescent="0.4">
      <c r="B262" s="10"/>
      <c r="C262" s="10"/>
      <c r="D262" s="11"/>
    </row>
    <row r="263" spans="2:4" ht="19.5" x14ac:dyDescent="0.4">
      <c r="B263" s="10"/>
      <c r="C263" s="10"/>
      <c r="D263" s="11"/>
    </row>
    <row r="264" spans="2:4" ht="19.5" x14ac:dyDescent="0.4">
      <c r="B264" s="10"/>
      <c r="C264" s="10"/>
      <c r="D264" s="11"/>
    </row>
    <row r="265" spans="2:4" ht="19.5" x14ac:dyDescent="0.4">
      <c r="B265" s="10"/>
      <c r="C265" s="10"/>
      <c r="D265" s="11"/>
    </row>
    <row r="266" spans="2:4" ht="19.5" x14ac:dyDescent="0.4">
      <c r="B266" s="10"/>
      <c r="C266" s="10"/>
      <c r="D266" s="11"/>
    </row>
    <row r="267" spans="2:4" ht="19.5" x14ac:dyDescent="0.4">
      <c r="B267" s="10"/>
      <c r="C267" s="10"/>
      <c r="D267" s="11"/>
    </row>
    <row r="268" spans="2:4" ht="19.5" x14ac:dyDescent="0.4">
      <c r="B268" s="10"/>
      <c r="C268" s="10"/>
      <c r="D268" s="11"/>
    </row>
    <row r="269" spans="2:4" ht="19.5" x14ac:dyDescent="0.4">
      <c r="B269" s="10"/>
      <c r="C269" s="10"/>
      <c r="D269" s="11"/>
    </row>
    <row r="270" spans="2:4" ht="19.5" x14ac:dyDescent="0.4">
      <c r="B270" s="10"/>
      <c r="C270" s="10"/>
      <c r="D270" s="11"/>
    </row>
    <row r="271" spans="2:4" ht="19.5" x14ac:dyDescent="0.4">
      <c r="B271" s="10"/>
      <c r="C271" s="10"/>
      <c r="D271" s="11"/>
    </row>
    <row r="272" spans="2:4" ht="19.5" x14ac:dyDescent="0.4">
      <c r="B272" s="10"/>
      <c r="C272" s="10"/>
      <c r="D272" s="11"/>
    </row>
    <row r="273" spans="2:4" ht="19.5" x14ac:dyDescent="0.4">
      <c r="B273" s="10"/>
      <c r="C273" s="10"/>
      <c r="D273" s="11"/>
    </row>
    <row r="274" spans="2:4" ht="19.5" x14ac:dyDescent="0.4">
      <c r="B274" s="10"/>
      <c r="C274" s="10"/>
      <c r="D274" s="11"/>
    </row>
    <row r="275" spans="2:4" ht="19.5" x14ac:dyDescent="0.4">
      <c r="B275" s="10"/>
      <c r="C275" s="10"/>
      <c r="D275" s="11"/>
    </row>
    <row r="276" spans="2:4" ht="19.5" x14ac:dyDescent="0.4">
      <c r="B276" s="10"/>
      <c r="C276" s="10"/>
      <c r="D276" s="11"/>
    </row>
    <row r="277" spans="2:4" ht="19.5" x14ac:dyDescent="0.4">
      <c r="B277" s="10"/>
      <c r="C277" s="10"/>
      <c r="D277" s="11"/>
    </row>
    <row r="278" spans="2:4" ht="19.5" x14ac:dyDescent="0.4">
      <c r="B278" s="10"/>
      <c r="C278" s="10"/>
      <c r="D278" s="11"/>
    </row>
    <row r="279" spans="2:4" ht="19.5" x14ac:dyDescent="0.4">
      <c r="B279" s="10"/>
      <c r="C279" s="10"/>
      <c r="D279" s="11"/>
    </row>
    <row r="280" spans="2:4" ht="19.5" x14ac:dyDescent="0.4">
      <c r="B280" s="10"/>
      <c r="C280" s="10"/>
      <c r="D280" s="11"/>
    </row>
    <row r="281" spans="2:4" ht="19.5" x14ac:dyDescent="0.4">
      <c r="B281" s="10"/>
      <c r="C281" s="10"/>
      <c r="D281" s="11"/>
    </row>
    <row r="282" spans="2:4" ht="19.5" x14ac:dyDescent="0.4">
      <c r="B282" s="10"/>
      <c r="C282" s="10"/>
      <c r="D282" s="11"/>
    </row>
    <row r="283" spans="2:4" ht="19.5" x14ac:dyDescent="0.4">
      <c r="B283" s="10"/>
      <c r="C283" s="10"/>
      <c r="D283" s="11"/>
    </row>
    <row r="284" spans="2:4" ht="19.5" x14ac:dyDescent="0.4">
      <c r="B284" s="10"/>
      <c r="C284" s="10"/>
      <c r="D284" s="11"/>
    </row>
    <row r="285" spans="2:4" ht="19.5" x14ac:dyDescent="0.4">
      <c r="B285" s="10"/>
      <c r="C285" s="10"/>
      <c r="D285" s="11"/>
    </row>
    <row r="286" spans="2:4" ht="19.5" x14ac:dyDescent="0.4">
      <c r="B286" s="10"/>
      <c r="C286" s="10"/>
      <c r="D286" s="11"/>
    </row>
    <row r="287" spans="2:4" ht="19.5" x14ac:dyDescent="0.4">
      <c r="B287" s="10"/>
      <c r="C287" s="10"/>
      <c r="D287" s="11"/>
    </row>
    <row r="288" spans="2:4" ht="19.5" x14ac:dyDescent="0.4">
      <c r="B288" s="10"/>
      <c r="C288" s="10"/>
      <c r="D288" s="11"/>
    </row>
    <row r="289" spans="2:4" ht="19.5" x14ac:dyDescent="0.4">
      <c r="B289" s="10"/>
      <c r="C289" s="10"/>
      <c r="D289" s="11"/>
    </row>
    <row r="290" spans="2:4" ht="19.5" x14ac:dyDescent="0.4">
      <c r="B290" s="10"/>
      <c r="C290" s="10"/>
      <c r="D290" s="11"/>
    </row>
    <row r="291" spans="2:4" ht="19.5" x14ac:dyDescent="0.4">
      <c r="B291" s="10"/>
      <c r="C291" s="10"/>
      <c r="D291" s="11"/>
    </row>
    <row r="292" spans="2:4" ht="19.5" x14ac:dyDescent="0.4">
      <c r="B292" s="10"/>
      <c r="C292" s="10"/>
      <c r="D292" s="11"/>
    </row>
    <row r="293" spans="2:4" ht="19.5" x14ac:dyDescent="0.4">
      <c r="B293" s="10"/>
      <c r="C293" s="10"/>
      <c r="D293" s="11"/>
    </row>
    <row r="294" spans="2:4" ht="19.5" x14ac:dyDescent="0.4">
      <c r="B294" s="10"/>
      <c r="C294" s="10"/>
      <c r="D294" s="11"/>
    </row>
    <row r="295" spans="2:4" ht="19.5" x14ac:dyDescent="0.4">
      <c r="B295" s="10"/>
      <c r="C295" s="10"/>
      <c r="D295" s="11"/>
    </row>
    <row r="296" spans="2:4" ht="19.5" x14ac:dyDescent="0.4">
      <c r="B296" s="10"/>
      <c r="C296" s="10"/>
      <c r="D296" s="11"/>
    </row>
    <row r="297" spans="2:4" ht="19.5" x14ac:dyDescent="0.4">
      <c r="B297" s="10"/>
      <c r="C297" s="10"/>
      <c r="D297" s="11"/>
    </row>
    <row r="298" spans="2:4" ht="19.5" x14ac:dyDescent="0.4">
      <c r="B298" s="10"/>
      <c r="C298" s="10"/>
      <c r="D298" s="11"/>
    </row>
    <row r="299" spans="2:4" ht="19.5" x14ac:dyDescent="0.4">
      <c r="B299" s="10"/>
      <c r="C299" s="10"/>
      <c r="D299" s="11"/>
    </row>
    <row r="300" spans="2:4" ht="19.5" x14ac:dyDescent="0.4">
      <c r="B300" s="10"/>
      <c r="C300" s="10"/>
      <c r="D300" s="11"/>
    </row>
    <row r="301" spans="2:4" ht="19.5" x14ac:dyDescent="0.4">
      <c r="B301" s="10"/>
      <c r="C301" s="10"/>
      <c r="D301" s="11"/>
    </row>
    <row r="302" spans="2:4" ht="19.5" x14ac:dyDescent="0.4">
      <c r="B302" s="10"/>
      <c r="C302" s="10"/>
      <c r="D302" s="11"/>
    </row>
    <row r="303" spans="2:4" ht="19.5" x14ac:dyDescent="0.4">
      <c r="B303" s="10"/>
      <c r="C303" s="10"/>
      <c r="D303" s="11"/>
    </row>
    <row r="304" spans="2:4" ht="19.5" x14ac:dyDescent="0.4">
      <c r="B304" s="10"/>
      <c r="C304" s="10"/>
      <c r="D304" s="11"/>
    </row>
    <row r="305" spans="2:4" ht="19.5" x14ac:dyDescent="0.4">
      <c r="B305" s="10"/>
      <c r="C305" s="10"/>
      <c r="D305" s="11"/>
    </row>
    <row r="306" spans="2:4" ht="19.5" x14ac:dyDescent="0.4">
      <c r="B306" s="10"/>
      <c r="C306" s="10"/>
      <c r="D306" s="11"/>
    </row>
    <row r="307" spans="2:4" ht="19.5" x14ac:dyDescent="0.4">
      <c r="B307" s="10"/>
      <c r="C307" s="10"/>
      <c r="D307" s="11"/>
    </row>
    <row r="308" spans="2:4" ht="19.5" x14ac:dyDescent="0.4">
      <c r="B308" s="10"/>
      <c r="C308" s="10"/>
      <c r="D308" s="11"/>
    </row>
    <row r="309" spans="2:4" ht="19.5" x14ac:dyDescent="0.4">
      <c r="B309" s="10"/>
      <c r="C309" s="10"/>
      <c r="D309" s="11"/>
    </row>
    <row r="310" spans="2:4" ht="19.5" x14ac:dyDescent="0.4">
      <c r="B310" s="10"/>
      <c r="C310" s="10"/>
      <c r="D310" s="11"/>
    </row>
    <row r="311" spans="2:4" ht="19.5" x14ac:dyDescent="0.4">
      <c r="B311" s="10"/>
      <c r="C311" s="10"/>
      <c r="D311" s="11"/>
    </row>
    <row r="312" spans="2:4" ht="19.5" x14ac:dyDescent="0.4">
      <c r="B312" s="10"/>
      <c r="C312" s="10"/>
      <c r="D312" s="11"/>
    </row>
    <row r="313" spans="2:4" ht="19.5" x14ac:dyDescent="0.4">
      <c r="B313" s="10"/>
      <c r="C313" s="10"/>
      <c r="D313" s="11"/>
    </row>
    <row r="314" spans="2:4" ht="19.5" x14ac:dyDescent="0.4">
      <c r="B314" s="10"/>
      <c r="C314" s="10"/>
      <c r="D314" s="11"/>
    </row>
    <row r="315" spans="2:4" ht="19.5" x14ac:dyDescent="0.4">
      <c r="B315" s="10"/>
      <c r="C315" s="10"/>
      <c r="D315" s="11"/>
    </row>
    <row r="316" spans="2:4" ht="19.5" x14ac:dyDescent="0.4">
      <c r="B316" s="10"/>
      <c r="C316" s="10"/>
      <c r="D316" s="11"/>
    </row>
    <row r="317" spans="2:4" ht="19.5" x14ac:dyDescent="0.4">
      <c r="B317" s="10"/>
      <c r="C317" s="10"/>
      <c r="D317" s="11"/>
    </row>
    <row r="318" spans="2:4" ht="19.5" x14ac:dyDescent="0.4">
      <c r="B318" s="10"/>
      <c r="C318" s="10"/>
      <c r="D318" s="11"/>
    </row>
    <row r="319" spans="2:4" ht="19.5" x14ac:dyDescent="0.4">
      <c r="B319" s="10"/>
      <c r="C319" s="10"/>
      <c r="D319" s="11"/>
    </row>
    <row r="320" spans="2:4" ht="19.5" x14ac:dyDescent="0.4">
      <c r="B320" s="10"/>
      <c r="C320" s="10"/>
      <c r="D320" s="11"/>
    </row>
    <row r="321" spans="2:4" ht="19.5" x14ac:dyDescent="0.4">
      <c r="B321" s="10"/>
      <c r="C321" s="10"/>
      <c r="D321" s="11"/>
    </row>
    <row r="322" spans="2:4" ht="19.5" x14ac:dyDescent="0.4">
      <c r="B322" s="10"/>
      <c r="C322" s="10"/>
      <c r="D322" s="11"/>
    </row>
    <row r="323" spans="2:4" ht="19.5" x14ac:dyDescent="0.4">
      <c r="B323" s="10"/>
      <c r="C323" s="10"/>
      <c r="D323" s="11"/>
    </row>
    <row r="324" spans="2:4" ht="19.5" x14ac:dyDescent="0.4">
      <c r="B324" s="10"/>
      <c r="C324" s="10"/>
      <c r="D324" s="11"/>
    </row>
    <row r="325" spans="2:4" ht="19.5" x14ac:dyDescent="0.4">
      <c r="B325" s="10"/>
      <c r="C325" s="10"/>
      <c r="D325" s="11"/>
    </row>
    <row r="326" spans="2:4" ht="19.5" x14ac:dyDescent="0.4">
      <c r="B326" s="10"/>
      <c r="C326" s="10"/>
      <c r="D326" s="11"/>
    </row>
    <row r="327" spans="2:4" ht="19.5" x14ac:dyDescent="0.4">
      <c r="B327" s="10"/>
      <c r="C327" s="10"/>
      <c r="D327" s="11"/>
    </row>
    <row r="328" spans="2:4" ht="19.5" x14ac:dyDescent="0.4">
      <c r="B328" s="10"/>
      <c r="C328" s="10"/>
      <c r="D328" s="11"/>
    </row>
    <row r="329" spans="2:4" ht="19.5" x14ac:dyDescent="0.4">
      <c r="B329" s="10"/>
      <c r="C329" s="10"/>
      <c r="D329" s="11"/>
    </row>
    <row r="330" spans="2:4" ht="19.5" x14ac:dyDescent="0.4">
      <c r="B330" s="10"/>
      <c r="C330" s="10"/>
      <c r="D330" s="11"/>
    </row>
    <row r="331" spans="2:4" ht="19.5" x14ac:dyDescent="0.4">
      <c r="B331" s="10"/>
      <c r="C331" s="10"/>
      <c r="D331" s="11"/>
    </row>
    <row r="332" spans="2:4" ht="19.5" x14ac:dyDescent="0.4">
      <c r="B332" s="10"/>
      <c r="C332" s="10"/>
      <c r="D332" s="11"/>
    </row>
    <row r="333" spans="2:4" ht="19.5" x14ac:dyDescent="0.4">
      <c r="B333" s="10"/>
      <c r="C333" s="10"/>
      <c r="D333" s="11"/>
    </row>
    <row r="334" spans="2:4" ht="19.5" x14ac:dyDescent="0.4">
      <c r="B334" s="10"/>
      <c r="C334" s="10"/>
      <c r="D334" s="11"/>
    </row>
    <row r="335" spans="2:4" ht="19.5" x14ac:dyDescent="0.4">
      <c r="B335" s="10"/>
      <c r="C335" s="10"/>
      <c r="D335" s="11"/>
    </row>
    <row r="336" spans="2:4" ht="19.5" x14ac:dyDescent="0.4">
      <c r="B336" s="10"/>
      <c r="C336" s="10"/>
      <c r="D336" s="11"/>
    </row>
    <row r="337" spans="2:4" ht="19.5" x14ac:dyDescent="0.4">
      <c r="B337" s="10"/>
      <c r="C337" s="10"/>
      <c r="D337" s="11"/>
    </row>
    <row r="338" spans="2:4" ht="19.5" x14ac:dyDescent="0.4">
      <c r="B338" s="10"/>
      <c r="C338" s="10"/>
      <c r="D338" s="11"/>
    </row>
    <row r="339" spans="2:4" ht="19.5" x14ac:dyDescent="0.4">
      <c r="B339" s="10"/>
      <c r="C339" s="10"/>
      <c r="D339" s="11"/>
    </row>
    <row r="340" spans="2:4" ht="19.5" x14ac:dyDescent="0.4">
      <c r="B340" s="10"/>
      <c r="C340" s="10"/>
      <c r="D340" s="11"/>
    </row>
    <row r="341" spans="2:4" ht="19.5" x14ac:dyDescent="0.4">
      <c r="B341" s="10"/>
      <c r="C341" s="10"/>
      <c r="D341" s="11"/>
    </row>
    <row r="342" spans="2:4" ht="19.5" x14ac:dyDescent="0.4">
      <c r="B342" s="10"/>
      <c r="C342" s="10"/>
      <c r="D342" s="11"/>
    </row>
    <row r="343" spans="2:4" ht="19.5" x14ac:dyDescent="0.4">
      <c r="B343" s="10"/>
      <c r="C343" s="10"/>
      <c r="D343" s="11"/>
    </row>
    <row r="344" spans="2:4" ht="19.5" x14ac:dyDescent="0.4">
      <c r="B344" s="10"/>
      <c r="C344" s="10"/>
      <c r="D344" s="11"/>
    </row>
    <row r="345" spans="2:4" ht="19.5" x14ac:dyDescent="0.4">
      <c r="B345" s="10"/>
      <c r="C345" s="10"/>
      <c r="D345" s="11"/>
    </row>
    <row r="346" spans="2:4" ht="19.5" x14ac:dyDescent="0.4">
      <c r="B346" s="10"/>
      <c r="C346" s="10"/>
      <c r="D346" s="11"/>
    </row>
    <row r="347" spans="2:4" ht="19.5" x14ac:dyDescent="0.4">
      <c r="B347" s="10"/>
      <c r="C347" s="10"/>
      <c r="D347" s="11"/>
    </row>
    <row r="348" spans="2:4" ht="19.5" x14ac:dyDescent="0.4">
      <c r="B348" s="10"/>
      <c r="C348" s="10"/>
      <c r="D348" s="11"/>
    </row>
    <row r="349" spans="2:4" ht="19.5" x14ac:dyDescent="0.4">
      <c r="B349" s="10"/>
      <c r="C349" s="10"/>
      <c r="D349" s="11"/>
    </row>
    <row r="350" spans="2:4" ht="19.5" x14ac:dyDescent="0.4">
      <c r="B350" s="10"/>
      <c r="C350" s="10"/>
      <c r="D350" s="11"/>
    </row>
    <row r="351" spans="2:4" ht="19.5" x14ac:dyDescent="0.4">
      <c r="B351" s="10"/>
      <c r="C351" s="10"/>
      <c r="D351" s="11"/>
    </row>
    <row r="352" spans="2:4" ht="19.5" x14ac:dyDescent="0.4">
      <c r="B352" s="10"/>
      <c r="C352" s="10"/>
      <c r="D352" s="11"/>
    </row>
    <row r="353" spans="2:4" ht="19.5" x14ac:dyDescent="0.4">
      <c r="B353" s="10"/>
      <c r="C353" s="10"/>
      <c r="D353" s="11"/>
    </row>
    <row r="354" spans="2:4" ht="19.5" x14ac:dyDescent="0.4">
      <c r="B354" s="10"/>
      <c r="C354" s="10"/>
      <c r="D354" s="11"/>
    </row>
    <row r="355" spans="2:4" ht="19.5" x14ac:dyDescent="0.4">
      <c r="B355" s="10"/>
      <c r="C355" s="10"/>
      <c r="D355" s="11"/>
    </row>
    <row r="356" spans="2:4" ht="19.5" x14ac:dyDescent="0.4">
      <c r="B356" s="10"/>
      <c r="C356" s="10"/>
      <c r="D356" s="11"/>
    </row>
    <row r="357" spans="2:4" ht="19.5" x14ac:dyDescent="0.4">
      <c r="B357" s="10"/>
      <c r="C357" s="10"/>
      <c r="D357" s="11"/>
    </row>
    <row r="358" spans="2:4" ht="19.5" x14ac:dyDescent="0.4">
      <c r="B358" s="10"/>
      <c r="C358" s="10"/>
      <c r="D358" s="11"/>
    </row>
    <row r="359" spans="2:4" ht="19.5" x14ac:dyDescent="0.4">
      <c r="B359" s="10"/>
      <c r="C359" s="10"/>
      <c r="D359" s="11"/>
    </row>
    <row r="360" spans="2:4" ht="19.5" x14ac:dyDescent="0.4">
      <c r="B360" s="10"/>
      <c r="C360" s="10"/>
      <c r="D360" s="11"/>
    </row>
    <row r="361" spans="2:4" ht="19.5" x14ac:dyDescent="0.4">
      <c r="B361" s="10"/>
      <c r="C361" s="10"/>
      <c r="D361" s="11"/>
    </row>
    <row r="362" spans="2:4" ht="19.5" x14ac:dyDescent="0.4">
      <c r="B362" s="10"/>
      <c r="C362" s="10"/>
      <c r="D362" s="11"/>
    </row>
    <row r="363" spans="2:4" ht="19.5" x14ac:dyDescent="0.4">
      <c r="B363" s="10"/>
      <c r="C363" s="10"/>
      <c r="D363" s="11"/>
    </row>
    <row r="364" spans="2:4" ht="19.5" x14ac:dyDescent="0.4">
      <c r="B364" s="10"/>
      <c r="C364" s="10"/>
      <c r="D364" s="11"/>
    </row>
    <row r="365" spans="2:4" ht="19.5" x14ac:dyDescent="0.4">
      <c r="B365" s="10"/>
      <c r="C365" s="10"/>
      <c r="D365" s="11"/>
    </row>
    <row r="366" spans="2:4" ht="19.5" x14ac:dyDescent="0.4">
      <c r="B366" s="10"/>
      <c r="C366" s="10"/>
      <c r="D366" s="11"/>
    </row>
    <row r="367" spans="2:4" ht="19.5" x14ac:dyDescent="0.4">
      <c r="B367" s="10"/>
      <c r="C367" s="10"/>
      <c r="D367" s="11"/>
    </row>
    <row r="368" spans="2:4" ht="19.5" x14ac:dyDescent="0.4">
      <c r="B368" s="10"/>
      <c r="C368" s="10"/>
      <c r="D368" s="11"/>
    </row>
    <row r="369" spans="2:4" ht="19.5" x14ac:dyDescent="0.4">
      <c r="B369" s="10"/>
      <c r="C369" s="10"/>
      <c r="D369" s="11"/>
    </row>
    <row r="370" spans="2:4" ht="19.5" x14ac:dyDescent="0.4">
      <c r="B370" s="10"/>
      <c r="C370" s="10"/>
      <c r="D370" s="11"/>
    </row>
    <row r="371" spans="2:4" ht="19.5" x14ac:dyDescent="0.4">
      <c r="B371" s="10"/>
      <c r="C371" s="10"/>
      <c r="D371" s="11"/>
    </row>
    <row r="372" spans="2:4" ht="19.5" x14ac:dyDescent="0.4">
      <c r="B372" s="10"/>
      <c r="C372" s="10"/>
      <c r="D372" s="11"/>
    </row>
    <row r="373" spans="2:4" ht="19.5" x14ac:dyDescent="0.4">
      <c r="B373" s="10"/>
      <c r="C373" s="10"/>
      <c r="D373" s="11"/>
    </row>
    <row r="374" spans="2:4" ht="19.5" x14ac:dyDescent="0.4">
      <c r="B374" s="10"/>
      <c r="C374" s="10"/>
      <c r="D374" s="11"/>
    </row>
    <row r="375" spans="2:4" ht="19.5" x14ac:dyDescent="0.4">
      <c r="B375" s="10"/>
      <c r="C375" s="10"/>
      <c r="D375" s="11"/>
    </row>
    <row r="376" spans="2:4" ht="19.5" x14ac:dyDescent="0.4">
      <c r="B376" s="10"/>
      <c r="C376" s="10"/>
      <c r="D376" s="11"/>
    </row>
    <row r="377" spans="2:4" ht="19.5" x14ac:dyDescent="0.4">
      <c r="B377" s="10"/>
      <c r="C377" s="10"/>
      <c r="D377" s="11"/>
    </row>
    <row r="378" spans="2:4" ht="19.5" x14ac:dyDescent="0.4">
      <c r="B378" s="10"/>
      <c r="C378" s="10"/>
      <c r="D378" s="11"/>
    </row>
    <row r="379" spans="2:4" ht="19.5" x14ac:dyDescent="0.4">
      <c r="B379" s="10"/>
      <c r="C379" s="10"/>
      <c r="D379" s="11"/>
    </row>
    <row r="380" spans="2:4" ht="19.5" x14ac:dyDescent="0.4">
      <c r="B380" s="10"/>
      <c r="C380" s="10"/>
      <c r="D380" s="11"/>
    </row>
    <row r="381" spans="2:4" ht="19.5" x14ac:dyDescent="0.4">
      <c r="B381" s="10"/>
      <c r="C381" s="10"/>
      <c r="D381" s="11"/>
    </row>
    <row r="382" spans="2:4" ht="19.5" x14ac:dyDescent="0.4">
      <c r="B382" s="10"/>
      <c r="C382" s="10"/>
      <c r="D382" s="11"/>
    </row>
    <row r="383" spans="2:4" ht="19.5" x14ac:dyDescent="0.4">
      <c r="B383" s="10"/>
      <c r="C383" s="10"/>
      <c r="D383" s="11"/>
    </row>
    <row r="384" spans="2:4" ht="19.5" x14ac:dyDescent="0.4">
      <c r="B384" s="10"/>
      <c r="C384" s="10"/>
      <c r="D384" s="11"/>
    </row>
    <row r="385" spans="2:4" ht="19.5" x14ac:dyDescent="0.4">
      <c r="B385" s="10"/>
      <c r="C385" s="10"/>
      <c r="D385" s="11"/>
    </row>
    <row r="386" spans="2:4" ht="19.5" x14ac:dyDescent="0.4">
      <c r="B386" s="10"/>
      <c r="C386" s="10"/>
      <c r="D386" s="11"/>
    </row>
    <row r="387" spans="2:4" ht="19.5" x14ac:dyDescent="0.4">
      <c r="B387" s="10"/>
      <c r="C387" s="10"/>
      <c r="D387" s="11"/>
    </row>
    <row r="388" spans="2:4" ht="19.5" x14ac:dyDescent="0.4">
      <c r="B388" s="10"/>
      <c r="C388" s="10"/>
      <c r="D388" s="11"/>
    </row>
    <row r="389" spans="2:4" ht="19.5" x14ac:dyDescent="0.4">
      <c r="B389" s="10"/>
      <c r="C389" s="10"/>
      <c r="D389" s="11"/>
    </row>
    <row r="390" spans="2:4" ht="19.5" x14ac:dyDescent="0.4">
      <c r="B390" s="10"/>
      <c r="C390" s="10"/>
      <c r="D390" s="11"/>
    </row>
    <row r="391" spans="2:4" ht="19.5" x14ac:dyDescent="0.4">
      <c r="B391" s="10"/>
      <c r="C391" s="10"/>
      <c r="D391" s="11"/>
    </row>
    <row r="392" spans="2:4" ht="19.5" x14ac:dyDescent="0.4">
      <c r="B392" s="10"/>
      <c r="C392" s="10"/>
      <c r="D392" s="11"/>
    </row>
    <row r="393" spans="2:4" ht="19.5" x14ac:dyDescent="0.4">
      <c r="B393" s="10"/>
      <c r="C393" s="10"/>
      <c r="D393" s="11"/>
    </row>
    <row r="394" spans="2:4" ht="19.5" x14ac:dyDescent="0.4">
      <c r="B394" s="10"/>
      <c r="C394" s="10"/>
      <c r="D394" s="11"/>
    </row>
    <row r="395" spans="2:4" ht="19.5" x14ac:dyDescent="0.4">
      <c r="B395" s="10"/>
      <c r="C395" s="10"/>
      <c r="D395" s="11"/>
    </row>
    <row r="396" spans="2:4" ht="19.5" x14ac:dyDescent="0.4">
      <c r="B396" s="10"/>
      <c r="C396" s="10"/>
      <c r="D396" s="11"/>
    </row>
    <row r="397" spans="2:4" ht="19.5" x14ac:dyDescent="0.4">
      <c r="B397" s="10"/>
      <c r="C397" s="10"/>
      <c r="D397" s="11"/>
    </row>
    <row r="398" spans="2:4" ht="19.5" x14ac:dyDescent="0.4">
      <c r="B398" s="10"/>
      <c r="C398" s="10"/>
      <c r="D398" s="11"/>
    </row>
    <row r="399" spans="2:4" ht="19.5" x14ac:dyDescent="0.4">
      <c r="B399" s="10"/>
      <c r="C399" s="10"/>
      <c r="D399" s="11"/>
    </row>
    <row r="400" spans="2:4" ht="19.5" x14ac:dyDescent="0.4">
      <c r="B400" s="10"/>
      <c r="C400" s="10"/>
      <c r="D400" s="11"/>
    </row>
    <row r="401" spans="2:4" ht="19.5" x14ac:dyDescent="0.4">
      <c r="B401" s="10"/>
      <c r="C401" s="10"/>
      <c r="D401" s="11"/>
    </row>
    <row r="402" spans="2:4" ht="19.5" x14ac:dyDescent="0.4">
      <c r="B402" s="10"/>
      <c r="C402" s="10"/>
      <c r="D402" s="11"/>
    </row>
    <row r="403" spans="2:4" ht="19.5" x14ac:dyDescent="0.4">
      <c r="B403" s="10"/>
      <c r="C403" s="10"/>
      <c r="D403" s="11"/>
    </row>
    <row r="404" spans="2:4" ht="19.5" x14ac:dyDescent="0.4">
      <c r="B404" s="10"/>
      <c r="C404" s="10"/>
      <c r="D404" s="11"/>
    </row>
    <row r="405" spans="2:4" ht="19.5" x14ac:dyDescent="0.4">
      <c r="B405" s="10"/>
      <c r="C405" s="10"/>
      <c r="D405" s="11"/>
    </row>
    <row r="406" spans="2:4" ht="19.5" x14ac:dyDescent="0.4">
      <c r="B406" s="10"/>
      <c r="C406" s="10"/>
      <c r="D406" s="11"/>
    </row>
    <row r="407" spans="2:4" ht="19.5" x14ac:dyDescent="0.4">
      <c r="B407" s="10"/>
      <c r="C407" s="10"/>
      <c r="D407" s="11"/>
    </row>
    <row r="408" spans="2:4" ht="19.5" x14ac:dyDescent="0.4">
      <c r="B408" s="10"/>
      <c r="C408" s="10"/>
      <c r="D408" s="11"/>
    </row>
    <row r="409" spans="2:4" ht="19.5" x14ac:dyDescent="0.4">
      <c r="B409" s="10"/>
      <c r="C409" s="10"/>
      <c r="D409" s="11"/>
    </row>
    <row r="410" spans="2:4" ht="19.5" x14ac:dyDescent="0.4">
      <c r="B410" s="10"/>
      <c r="C410" s="10"/>
      <c r="D410" s="11"/>
    </row>
    <row r="411" spans="2:4" ht="19.5" x14ac:dyDescent="0.4">
      <c r="B411" s="10"/>
      <c r="C411" s="10"/>
      <c r="D411" s="11"/>
    </row>
    <row r="412" spans="2:4" ht="19.5" x14ac:dyDescent="0.4">
      <c r="B412" s="10"/>
      <c r="C412" s="10"/>
      <c r="D412" s="11"/>
    </row>
    <row r="413" spans="2:4" ht="19.5" x14ac:dyDescent="0.4">
      <c r="B413" s="10"/>
      <c r="C413" s="10"/>
      <c r="D413" s="11"/>
    </row>
    <row r="414" spans="2:4" ht="19.5" x14ac:dyDescent="0.4">
      <c r="B414" s="10"/>
      <c r="C414" s="10"/>
      <c r="D414" s="11"/>
    </row>
    <row r="415" spans="2:4" ht="19.5" x14ac:dyDescent="0.4">
      <c r="B415" s="10"/>
      <c r="C415" s="10"/>
      <c r="D415" s="11"/>
    </row>
    <row r="416" spans="2:4" ht="19.5" x14ac:dyDescent="0.4">
      <c r="B416" s="10"/>
      <c r="C416" s="10"/>
      <c r="D416" s="11"/>
    </row>
    <row r="417" spans="2:4" ht="19.5" x14ac:dyDescent="0.4">
      <c r="B417" s="10"/>
      <c r="C417" s="10"/>
      <c r="D417" s="11"/>
    </row>
    <row r="418" spans="2:4" ht="19.5" x14ac:dyDescent="0.4">
      <c r="B418" s="10"/>
      <c r="C418" s="10"/>
      <c r="D418" s="11"/>
    </row>
    <row r="419" spans="2:4" ht="19.5" x14ac:dyDescent="0.4">
      <c r="B419" s="10"/>
      <c r="C419" s="10"/>
      <c r="D419" s="11"/>
    </row>
    <row r="420" spans="2:4" ht="19.5" x14ac:dyDescent="0.4">
      <c r="B420" s="10"/>
      <c r="C420" s="10"/>
      <c r="D420" s="11"/>
    </row>
    <row r="421" spans="2:4" ht="19.5" x14ac:dyDescent="0.4">
      <c r="B421" s="10"/>
      <c r="C421" s="10"/>
      <c r="D421" s="11"/>
    </row>
  </sheetData>
  <autoFilter ref="B2:C173" xr:uid="{4904FC6A-3FEC-4871-ACBA-931C32535855}"/>
  <mergeCells count="2">
    <mergeCell ref="A1:D1"/>
    <mergeCell ref="A202:D202"/>
  </mergeCells>
  <phoneticPr fontId="18"/>
  <pageMargins left="0.70866141732283472" right="0.70866141732283472" top="0.74803149606299213" bottom="0.74803149606299213" header="0.31496062992125984" footer="0.31496062992125984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病院</vt:lpstr>
      <vt:lpstr>薬局</vt:lpstr>
      <vt:lpstr>訪問看護</vt:lpstr>
      <vt:lpstr>病院!Print_Area</vt:lpstr>
      <vt:lpstr>訪問看護!Print_Area</vt:lpstr>
      <vt:lpstr>薬局!Print_Area</vt:lpstr>
      <vt:lpstr>病院!Print_Titles</vt:lpstr>
      <vt:lpstr>訪問看護!Print_Titles</vt:lpstr>
      <vt:lpstr>薬局!Print_Titles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