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記入例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/>
  <calcPr fullCalcOnLoad="1"/>
</workbook>
</file>

<file path=xl/sharedStrings.xml><?xml version="1.0" encoding="utf-8"?>
<sst xmlns="http://schemas.openxmlformats.org/spreadsheetml/2006/main" count="379" uniqueCount="33">
  <si>
    <t>測定年月日</t>
  </si>
  <si>
    <t>COD濃度（mg/l)</t>
  </si>
  <si>
    <t>総排水量</t>
  </si>
  <si>
    <t>最大排水量</t>
  </si>
  <si>
    <t>平均排水量</t>
  </si>
  <si>
    <t>総COD負荷量</t>
  </si>
  <si>
    <t>最大COD負荷量</t>
  </si>
  <si>
    <t>平均COD負荷量</t>
  </si>
  <si>
    <t>総窒素負荷量</t>
  </si>
  <si>
    <t>最大窒素負荷量</t>
  </si>
  <si>
    <t>平均窒素負荷量</t>
  </si>
  <si>
    <t>COD規制値</t>
  </si>
  <si>
    <t>全窒素規制値</t>
  </si>
  <si>
    <t>全燐規制値</t>
  </si>
  <si>
    <t>総燐負荷量</t>
  </si>
  <si>
    <t>最大燐負荷量</t>
  </si>
  <si>
    <t>平均燐負荷量</t>
  </si>
  <si>
    <t>総量規制基準値</t>
  </si>
  <si>
    <t>備考欄</t>
  </si>
  <si>
    <r>
      <t>排水量　　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/日）</t>
    </r>
  </si>
  <si>
    <t>全燐　　　　濃度　　（mg/l)</t>
  </si>
  <si>
    <t>全燐　　　　負荷量　　（kg/日）</t>
  </si>
  <si>
    <t>COD　　　　負荷量　（kg/日）</t>
  </si>
  <si>
    <t>全窒素　　　濃度　　（mg/l)</t>
  </si>
  <si>
    <t>全窒素　　　負荷量　　（kg/日）</t>
  </si>
  <si>
    <t>事業所名</t>
  </si>
  <si>
    <t>平成　　年　　月</t>
  </si>
  <si>
    <t>汚 濁 負 荷 量 測 定 記 録 表</t>
  </si>
  <si>
    <t>稼働日数</t>
  </si>
  <si>
    <t>事業所名　○○株式会社北九州工場</t>
  </si>
  <si>
    <t>のセルを手入力</t>
  </si>
  <si>
    <t>は総量規制基準値を超過したセル</t>
  </si>
  <si>
    <t>令和２年４月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</si>
</sst>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);[Red]\(#,##0\)"/>
    <numFmt numFmtId="178" formatCode="#,##0.0_);[Red]\(#,##0.0\)"/>
    <numFmt numFmtId="179" formatCode="0_);[Red]\(0\)"/>
    <numFmt numFmtId="180" formatCode="0.00_);[Red]\(0.00\)"/>
    <numFmt numFmtId="181" formatCode="0.0_);[Red]\(0.0\)"/>
    <numFmt numFmtId="182" formatCode="0_);\(0\)"/>
    <numFmt numFmtId="183" formatCode="#,##0_ ;[Red]\-#,##0\ "/>
    <numFmt numFmtId="184" formatCode="0_ ;[Red]\-0\ "/>
    <numFmt numFmtId="185" formatCode="0\!.00_ "/>
    <numFmt numFmtId="186" formatCode="m/d;@"/>
    <numFmt numFmtId="187" formatCode="0.0_ "/>
    <numFmt numFmtId="188" formatCode="0_ "/>
    <numFmt numFmtId="189" formatCode="0;_਀"/>
    <numFmt numFmtId="190" formatCode="0;_저"/>
    <numFmt numFmtId="191" formatCode="0.0;_저"/>
    <numFmt numFmtId="192" formatCode="0.00_ "/>
    <numFmt numFmtId="193" formatCode="0.000_ "/>
    <numFmt numFmtId="194" formatCode="0.0000_ "/>
    <numFmt numFmtId="195" formatCode="0.00000_ "/>
    <numFmt numFmtId="196" formatCode="0.0000000_ "/>
    <numFmt numFmtId="197" formatCode="0.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medium"/>
      <right style="thin"/>
      <top>
        <color indexed="63"/>
      </top>
      <bottom style="double"/>
      <diagonal style="thin"/>
    </border>
    <border diagonalDown="1">
      <left style="thin"/>
      <right style="medium"/>
      <top>
        <color indexed="63"/>
      </top>
      <bottom style="double"/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 diagonalDown="1">
      <left style="medium"/>
      <right style="thin"/>
      <top style="double"/>
      <bottom style="double"/>
      <diagonal style="thin"/>
    </border>
    <border diagonalDown="1">
      <left style="thin"/>
      <right style="medium"/>
      <top style="double"/>
      <bottom style="double"/>
      <diagonal style="thin"/>
    </border>
    <border diagonalDown="1">
      <left style="thin"/>
      <right>
        <color indexed="63"/>
      </right>
      <top style="double"/>
      <bottom style="double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57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57" fontId="0" fillId="0" borderId="22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57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86" fontId="0" fillId="0" borderId="21" xfId="0" applyNumberForma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191" fontId="0" fillId="33" borderId="12" xfId="0" applyNumberFormat="1" applyFill="1" applyBorder="1" applyAlignment="1">
      <alignment vertical="center"/>
    </xf>
    <xf numFmtId="192" fontId="0" fillId="33" borderId="12" xfId="0" applyNumberForma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93" fontId="0" fillId="0" borderId="33" xfId="0" applyNumberFormat="1" applyBorder="1" applyAlignment="1">
      <alignment vertical="center"/>
    </xf>
    <xf numFmtId="192" fontId="0" fillId="0" borderId="45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93" fontId="0" fillId="0" borderId="45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192" fontId="0" fillId="0" borderId="46" xfId="0" applyNumberFormat="1" applyFill="1" applyBorder="1" applyAlignment="1">
      <alignment vertical="center"/>
    </xf>
    <xf numFmtId="193" fontId="0" fillId="0" borderId="46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1" t="s">
        <v>32</v>
      </c>
      <c r="H2" s="71"/>
    </row>
    <row r="3" spans="3:5" ht="17.25">
      <c r="C3" s="23"/>
      <c r="D3" s="24" t="s">
        <v>27</v>
      </c>
      <c r="E3" s="23"/>
    </row>
    <row r="4" spans="7:8" ht="13.5">
      <c r="G4" s="72" t="s">
        <v>29</v>
      </c>
      <c r="H4" s="72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41000</v>
      </c>
      <c r="B7" s="46">
        <v>400</v>
      </c>
      <c r="C7" s="48">
        <v>3.2</v>
      </c>
      <c r="D7" s="56">
        <f aca="true" t="shared" si="0" ref="D7:D36">B7*C7/1000</f>
        <v>1.28</v>
      </c>
      <c r="E7" s="49">
        <v>0.32</v>
      </c>
      <c r="F7" s="56">
        <f>B7*E7/1000</f>
        <v>0.128</v>
      </c>
      <c r="G7" s="49">
        <f>E7/10</f>
        <v>0.032</v>
      </c>
      <c r="H7" s="59">
        <f>B7*G7/1000</f>
        <v>0.0128</v>
      </c>
    </row>
    <row r="8" spans="1:8" ht="13.5">
      <c r="A8" s="45">
        <v>41001</v>
      </c>
      <c r="B8" s="46">
        <v>421</v>
      </c>
      <c r="C8" s="48">
        <v>3.1</v>
      </c>
      <c r="D8" s="56">
        <f t="shared" si="0"/>
        <v>1.3051000000000001</v>
      </c>
      <c r="E8" s="49">
        <v>0.31</v>
      </c>
      <c r="F8" s="56">
        <f aca="true" t="shared" si="1" ref="F8:F36">B8*E8/1000</f>
        <v>0.13051</v>
      </c>
      <c r="G8" s="49">
        <f aca="true" t="shared" si="2" ref="G8:G36">E8/10</f>
        <v>0.031</v>
      </c>
      <c r="H8" s="59">
        <f aca="true" t="shared" si="3" ref="H8:H36">B8*G8/1000</f>
        <v>0.013051</v>
      </c>
    </row>
    <row r="9" spans="1:8" ht="13.5">
      <c r="A9" s="45">
        <v>41002</v>
      </c>
      <c r="B9" s="46">
        <v>411</v>
      </c>
      <c r="C9" s="48">
        <v>3.8</v>
      </c>
      <c r="D9" s="56">
        <f t="shared" si="0"/>
        <v>1.5617999999999999</v>
      </c>
      <c r="E9" s="49">
        <v>0.38</v>
      </c>
      <c r="F9" s="56">
        <f t="shared" si="1"/>
        <v>0.15618</v>
      </c>
      <c r="G9" s="49">
        <f t="shared" si="2"/>
        <v>0.038</v>
      </c>
      <c r="H9" s="59">
        <f t="shared" si="3"/>
        <v>0.015618</v>
      </c>
    </row>
    <row r="10" spans="1:8" ht="13.5">
      <c r="A10" s="45">
        <v>41003</v>
      </c>
      <c r="B10" s="46">
        <v>359</v>
      </c>
      <c r="C10" s="48">
        <v>4</v>
      </c>
      <c r="D10" s="56">
        <f t="shared" si="0"/>
        <v>1.436</v>
      </c>
      <c r="E10" s="49">
        <v>0.4</v>
      </c>
      <c r="F10" s="56">
        <f t="shared" si="1"/>
        <v>0.1436</v>
      </c>
      <c r="G10" s="49">
        <f t="shared" si="2"/>
        <v>0.04</v>
      </c>
      <c r="H10" s="59">
        <f t="shared" si="3"/>
        <v>0.01436</v>
      </c>
    </row>
    <row r="11" spans="1:8" ht="13.5">
      <c r="A11" s="45">
        <v>41004</v>
      </c>
      <c r="B11" s="46">
        <v>401</v>
      </c>
      <c r="C11" s="48">
        <v>2.8</v>
      </c>
      <c r="D11" s="56">
        <f t="shared" si="0"/>
        <v>1.1228</v>
      </c>
      <c r="E11" s="49">
        <v>0.28</v>
      </c>
      <c r="F11" s="56">
        <f t="shared" si="1"/>
        <v>0.11228000000000002</v>
      </c>
      <c r="G11" s="49">
        <f t="shared" si="2"/>
        <v>0.028000000000000004</v>
      </c>
      <c r="H11" s="59">
        <f t="shared" si="3"/>
        <v>0.011228000000000002</v>
      </c>
    </row>
    <row r="12" spans="1:8" ht="13.5">
      <c r="A12" s="45">
        <v>41005</v>
      </c>
      <c r="B12" s="46">
        <v>502</v>
      </c>
      <c r="C12" s="48">
        <v>2.7</v>
      </c>
      <c r="D12" s="56">
        <f t="shared" si="0"/>
        <v>1.3554000000000002</v>
      </c>
      <c r="E12" s="49">
        <v>0.27</v>
      </c>
      <c r="F12" s="56">
        <f t="shared" si="1"/>
        <v>0.13554000000000002</v>
      </c>
      <c r="G12" s="49">
        <f t="shared" si="2"/>
        <v>0.027000000000000003</v>
      </c>
      <c r="H12" s="59">
        <f t="shared" si="3"/>
        <v>0.013554000000000002</v>
      </c>
    </row>
    <row r="13" spans="1:8" ht="13.5">
      <c r="A13" s="45">
        <v>41006</v>
      </c>
      <c r="B13" s="46">
        <v>445</v>
      </c>
      <c r="C13" s="48">
        <v>6.8</v>
      </c>
      <c r="D13" s="56">
        <f t="shared" si="0"/>
        <v>3.026</v>
      </c>
      <c r="E13" s="49">
        <v>0.68</v>
      </c>
      <c r="F13" s="56">
        <f t="shared" si="1"/>
        <v>0.30260000000000004</v>
      </c>
      <c r="G13" s="49">
        <f t="shared" si="2"/>
        <v>0.068</v>
      </c>
      <c r="H13" s="59">
        <f t="shared" si="3"/>
        <v>0.030260000000000002</v>
      </c>
    </row>
    <row r="14" spans="1:8" ht="13.5">
      <c r="A14" s="45">
        <v>41007</v>
      </c>
      <c r="B14" s="46">
        <v>422</v>
      </c>
      <c r="C14" s="48">
        <v>8.8</v>
      </c>
      <c r="D14" s="56">
        <f t="shared" si="0"/>
        <v>3.7136000000000005</v>
      </c>
      <c r="E14" s="49">
        <v>0.88</v>
      </c>
      <c r="F14" s="56">
        <f t="shared" si="1"/>
        <v>0.37136</v>
      </c>
      <c r="G14" s="49">
        <f t="shared" si="2"/>
        <v>0.088</v>
      </c>
      <c r="H14" s="59">
        <f t="shared" si="3"/>
        <v>0.037135999999999995</v>
      </c>
    </row>
    <row r="15" spans="1:8" ht="13.5">
      <c r="A15" s="45">
        <v>41008</v>
      </c>
      <c r="B15" s="46">
        <v>400</v>
      </c>
      <c r="C15" s="48">
        <v>15.4</v>
      </c>
      <c r="D15" s="56">
        <f t="shared" si="0"/>
        <v>6.16</v>
      </c>
      <c r="E15" s="49">
        <v>12</v>
      </c>
      <c r="F15" s="56">
        <f t="shared" si="1"/>
        <v>4.8</v>
      </c>
      <c r="G15" s="49">
        <v>2</v>
      </c>
      <c r="H15" s="59">
        <f t="shared" si="3"/>
        <v>0.8</v>
      </c>
    </row>
    <row r="16" spans="1:8" ht="13.5">
      <c r="A16" s="45">
        <v>41009</v>
      </c>
      <c r="B16" s="46">
        <v>389</v>
      </c>
      <c r="C16" s="48">
        <v>9.9</v>
      </c>
      <c r="D16" s="56">
        <f t="shared" si="0"/>
        <v>3.8511</v>
      </c>
      <c r="E16" s="49">
        <v>0.99</v>
      </c>
      <c r="F16" s="56">
        <f t="shared" si="1"/>
        <v>0.38511</v>
      </c>
      <c r="G16" s="49">
        <f t="shared" si="2"/>
        <v>0.099</v>
      </c>
      <c r="H16" s="59">
        <f t="shared" si="3"/>
        <v>0.038511000000000004</v>
      </c>
    </row>
    <row r="17" spans="1:8" ht="13.5">
      <c r="A17" s="45">
        <v>41010</v>
      </c>
      <c r="B17" s="46">
        <v>369</v>
      </c>
      <c r="C17" s="48">
        <v>5.5</v>
      </c>
      <c r="D17" s="56">
        <f t="shared" si="0"/>
        <v>2.0295</v>
      </c>
      <c r="E17" s="49">
        <v>0.55</v>
      </c>
      <c r="F17" s="56">
        <f t="shared" si="1"/>
        <v>0.20295000000000002</v>
      </c>
      <c r="G17" s="49">
        <f t="shared" si="2"/>
        <v>0.05500000000000001</v>
      </c>
      <c r="H17" s="59">
        <f t="shared" si="3"/>
        <v>0.020295</v>
      </c>
    </row>
    <row r="18" spans="1:8" ht="13.5">
      <c r="A18" s="45">
        <v>41011</v>
      </c>
      <c r="B18" s="46">
        <v>299</v>
      </c>
      <c r="C18" s="48">
        <v>4</v>
      </c>
      <c r="D18" s="56">
        <f t="shared" si="0"/>
        <v>1.196</v>
      </c>
      <c r="E18" s="49">
        <v>0.4</v>
      </c>
      <c r="F18" s="56">
        <f t="shared" si="1"/>
        <v>0.11960000000000001</v>
      </c>
      <c r="G18" s="49">
        <f t="shared" si="2"/>
        <v>0.04</v>
      </c>
      <c r="H18" s="59">
        <f t="shared" si="3"/>
        <v>0.01196</v>
      </c>
    </row>
    <row r="19" spans="1:8" ht="13.5">
      <c r="A19" s="45">
        <v>41012</v>
      </c>
      <c r="B19" s="46">
        <v>489</v>
      </c>
      <c r="C19" s="48">
        <v>4.2</v>
      </c>
      <c r="D19" s="56">
        <f t="shared" si="0"/>
        <v>2.0538000000000003</v>
      </c>
      <c r="E19" s="49">
        <v>0.42</v>
      </c>
      <c r="F19" s="56">
        <f t="shared" si="1"/>
        <v>0.20538</v>
      </c>
      <c r="G19" s="49">
        <f t="shared" si="2"/>
        <v>0.041999999999999996</v>
      </c>
      <c r="H19" s="59">
        <f t="shared" si="3"/>
        <v>0.020537999999999997</v>
      </c>
    </row>
    <row r="20" spans="1:8" ht="13.5">
      <c r="A20" s="45">
        <v>41013</v>
      </c>
      <c r="B20" s="46">
        <v>483</v>
      </c>
      <c r="C20" s="48">
        <v>4.8</v>
      </c>
      <c r="D20" s="56">
        <f t="shared" si="0"/>
        <v>2.3184</v>
      </c>
      <c r="E20" s="49">
        <v>0.48</v>
      </c>
      <c r="F20" s="56">
        <f t="shared" si="1"/>
        <v>0.23184</v>
      </c>
      <c r="G20" s="49">
        <f t="shared" si="2"/>
        <v>0.048</v>
      </c>
      <c r="H20" s="59">
        <f t="shared" si="3"/>
        <v>0.023184</v>
      </c>
    </row>
    <row r="21" spans="1:8" ht="13.5">
      <c r="A21" s="45">
        <v>41014</v>
      </c>
      <c r="B21" s="46">
        <v>384</v>
      </c>
      <c r="C21" s="48">
        <v>4.3</v>
      </c>
      <c r="D21" s="56">
        <f t="shared" si="0"/>
        <v>1.6511999999999998</v>
      </c>
      <c r="E21" s="49">
        <v>0.43</v>
      </c>
      <c r="F21" s="56">
        <f t="shared" si="1"/>
        <v>0.16512000000000002</v>
      </c>
      <c r="G21" s="49">
        <f t="shared" si="2"/>
        <v>0.043</v>
      </c>
      <c r="H21" s="59">
        <f t="shared" si="3"/>
        <v>0.016512</v>
      </c>
    </row>
    <row r="22" spans="1:8" ht="13.5">
      <c r="A22" s="45">
        <v>41015</v>
      </c>
      <c r="B22" s="46">
        <v>493</v>
      </c>
      <c r="C22" s="48">
        <v>4.2</v>
      </c>
      <c r="D22" s="56">
        <f t="shared" si="0"/>
        <v>2.0705999999999998</v>
      </c>
      <c r="E22" s="49">
        <v>0.42</v>
      </c>
      <c r="F22" s="56">
        <f t="shared" si="1"/>
        <v>0.20706</v>
      </c>
      <c r="G22" s="49">
        <f t="shared" si="2"/>
        <v>0.041999999999999996</v>
      </c>
      <c r="H22" s="59">
        <f t="shared" si="3"/>
        <v>0.020706</v>
      </c>
    </row>
    <row r="23" spans="1:8" ht="13.5">
      <c r="A23" s="45">
        <v>41016</v>
      </c>
      <c r="B23" s="46">
        <v>492</v>
      </c>
      <c r="C23" s="48">
        <v>3.2</v>
      </c>
      <c r="D23" s="56">
        <f t="shared" si="0"/>
        <v>1.5744</v>
      </c>
      <c r="E23" s="49">
        <v>0.32</v>
      </c>
      <c r="F23" s="56">
        <f t="shared" si="1"/>
        <v>0.15744</v>
      </c>
      <c r="G23" s="49">
        <f t="shared" si="2"/>
        <v>0.032</v>
      </c>
      <c r="H23" s="59">
        <f t="shared" si="3"/>
        <v>0.015744</v>
      </c>
    </row>
    <row r="24" spans="1:8" ht="13.5">
      <c r="A24" s="45">
        <v>41017</v>
      </c>
      <c r="B24" s="46">
        <v>459</v>
      </c>
      <c r="C24" s="48">
        <v>3.1</v>
      </c>
      <c r="D24" s="56">
        <f t="shared" si="0"/>
        <v>1.4229</v>
      </c>
      <c r="E24" s="49">
        <v>0.31</v>
      </c>
      <c r="F24" s="56">
        <f t="shared" si="1"/>
        <v>0.14229</v>
      </c>
      <c r="G24" s="49">
        <f t="shared" si="2"/>
        <v>0.031</v>
      </c>
      <c r="H24" s="59">
        <f t="shared" si="3"/>
        <v>0.014228999999999999</v>
      </c>
    </row>
    <row r="25" spans="1:8" ht="13.5">
      <c r="A25" s="45">
        <v>41018</v>
      </c>
      <c r="B25" s="46">
        <v>292</v>
      </c>
      <c r="C25" s="48">
        <v>3.8</v>
      </c>
      <c r="D25" s="56">
        <f t="shared" si="0"/>
        <v>1.1096</v>
      </c>
      <c r="E25" s="49">
        <v>0.38</v>
      </c>
      <c r="F25" s="56">
        <f t="shared" si="1"/>
        <v>0.11096</v>
      </c>
      <c r="G25" s="49">
        <f t="shared" si="2"/>
        <v>0.038</v>
      </c>
      <c r="H25" s="59">
        <f t="shared" si="3"/>
        <v>0.011096</v>
      </c>
    </row>
    <row r="26" spans="1:8" ht="13.5">
      <c r="A26" s="45">
        <v>41019</v>
      </c>
      <c r="B26" s="46">
        <v>392</v>
      </c>
      <c r="C26" s="48">
        <v>4</v>
      </c>
      <c r="D26" s="56">
        <f t="shared" si="0"/>
        <v>1.568</v>
      </c>
      <c r="E26" s="49">
        <v>0.4</v>
      </c>
      <c r="F26" s="56">
        <f t="shared" si="1"/>
        <v>0.15680000000000002</v>
      </c>
      <c r="G26" s="49">
        <f t="shared" si="2"/>
        <v>0.04</v>
      </c>
      <c r="H26" s="59">
        <f t="shared" si="3"/>
        <v>0.01568</v>
      </c>
    </row>
    <row r="27" spans="1:8" ht="13.5">
      <c r="A27" s="45">
        <v>41020</v>
      </c>
      <c r="B27" s="46">
        <v>574</v>
      </c>
      <c r="C27" s="48">
        <v>2.8</v>
      </c>
      <c r="D27" s="56">
        <f t="shared" si="0"/>
        <v>1.6071999999999997</v>
      </c>
      <c r="E27" s="49">
        <v>0.28</v>
      </c>
      <c r="F27" s="56">
        <f t="shared" si="1"/>
        <v>0.16072000000000003</v>
      </c>
      <c r="G27" s="49">
        <f t="shared" si="2"/>
        <v>0.028000000000000004</v>
      </c>
      <c r="H27" s="59">
        <f t="shared" si="3"/>
        <v>0.016072000000000003</v>
      </c>
    </row>
    <row r="28" spans="1:8" ht="13.5">
      <c r="A28" s="45">
        <v>41021</v>
      </c>
      <c r="B28" s="46">
        <v>458</v>
      </c>
      <c r="C28" s="48">
        <v>2.7</v>
      </c>
      <c r="D28" s="56">
        <f t="shared" si="0"/>
        <v>1.2366000000000001</v>
      </c>
      <c r="E28" s="49">
        <v>0.27</v>
      </c>
      <c r="F28" s="56">
        <f t="shared" si="1"/>
        <v>0.12366</v>
      </c>
      <c r="G28" s="49">
        <f t="shared" si="2"/>
        <v>0.027000000000000003</v>
      </c>
      <c r="H28" s="59">
        <f t="shared" si="3"/>
        <v>0.012366000000000002</v>
      </c>
    </row>
    <row r="29" spans="1:8" ht="13.5">
      <c r="A29" s="45">
        <v>41022</v>
      </c>
      <c r="B29" s="46">
        <v>392</v>
      </c>
      <c r="C29" s="48">
        <v>6.8</v>
      </c>
      <c r="D29" s="56">
        <f t="shared" si="0"/>
        <v>2.6656</v>
      </c>
      <c r="E29" s="49">
        <v>0.68</v>
      </c>
      <c r="F29" s="56">
        <f t="shared" si="1"/>
        <v>0.26656</v>
      </c>
      <c r="G29" s="49">
        <f t="shared" si="2"/>
        <v>0.068</v>
      </c>
      <c r="H29" s="59">
        <f t="shared" si="3"/>
        <v>0.026656000000000003</v>
      </c>
    </row>
    <row r="30" spans="1:8" ht="13.5">
      <c r="A30" s="45">
        <v>41023</v>
      </c>
      <c r="B30" s="46">
        <v>584</v>
      </c>
      <c r="C30" s="48">
        <v>3.2</v>
      </c>
      <c r="D30" s="56">
        <f t="shared" si="0"/>
        <v>1.8688000000000002</v>
      </c>
      <c r="E30" s="49">
        <v>0.32</v>
      </c>
      <c r="F30" s="56">
        <f t="shared" si="1"/>
        <v>0.18688</v>
      </c>
      <c r="G30" s="49">
        <f t="shared" si="2"/>
        <v>0.032</v>
      </c>
      <c r="H30" s="59">
        <f t="shared" si="3"/>
        <v>0.018688</v>
      </c>
    </row>
    <row r="31" spans="1:8" ht="13.5">
      <c r="A31" s="45">
        <v>41024</v>
      </c>
      <c r="B31" s="46">
        <v>493</v>
      </c>
      <c r="C31" s="48">
        <v>3.1</v>
      </c>
      <c r="D31" s="56">
        <f t="shared" si="0"/>
        <v>1.5283</v>
      </c>
      <c r="E31" s="49">
        <v>0.31</v>
      </c>
      <c r="F31" s="56">
        <f t="shared" si="1"/>
        <v>0.15283000000000002</v>
      </c>
      <c r="G31" s="49">
        <f t="shared" si="2"/>
        <v>0.031</v>
      </c>
      <c r="H31" s="59">
        <f t="shared" si="3"/>
        <v>0.015283</v>
      </c>
    </row>
    <row r="32" spans="1:8" ht="13.5">
      <c r="A32" s="45">
        <v>41025</v>
      </c>
      <c r="B32" s="46">
        <v>493</v>
      </c>
      <c r="C32" s="48">
        <v>3.8</v>
      </c>
      <c r="D32" s="56">
        <f t="shared" si="0"/>
        <v>1.8734</v>
      </c>
      <c r="E32" s="49">
        <v>0.38</v>
      </c>
      <c r="F32" s="56">
        <f t="shared" si="1"/>
        <v>0.18734</v>
      </c>
      <c r="G32" s="49">
        <f t="shared" si="2"/>
        <v>0.038</v>
      </c>
      <c r="H32" s="59">
        <f t="shared" si="3"/>
        <v>0.018733999999999997</v>
      </c>
    </row>
    <row r="33" spans="1:8" ht="13.5">
      <c r="A33" s="45">
        <v>41026</v>
      </c>
      <c r="B33" s="46">
        <v>483</v>
      </c>
      <c r="C33" s="48">
        <v>4</v>
      </c>
      <c r="D33" s="56">
        <f t="shared" si="0"/>
        <v>1.932</v>
      </c>
      <c r="E33" s="49">
        <v>0.4</v>
      </c>
      <c r="F33" s="56">
        <f t="shared" si="1"/>
        <v>0.1932</v>
      </c>
      <c r="G33" s="49">
        <f t="shared" si="2"/>
        <v>0.04</v>
      </c>
      <c r="H33" s="59">
        <f t="shared" si="3"/>
        <v>0.01932</v>
      </c>
    </row>
    <row r="34" spans="1:8" ht="13.5">
      <c r="A34" s="45">
        <v>41027</v>
      </c>
      <c r="B34" s="46">
        <v>432</v>
      </c>
      <c r="C34" s="48">
        <v>2.8</v>
      </c>
      <c r="D34" s="56">
        <f t="shared" si="0"/>
        <v>1.2096</v>
      </c>
      <c r="E34" s="49">
        <v>0.28</v>
      </c>
      <c r="F34" s="56">
        <f t="shared" si="1"/>
        <v>0.12096000000000001</v>
      </c>
      <c r="G34" s="49">
        <f t="shared" si="2"/>
        <v>0.028000000000000004</v>
      </c>
      <c r="H34" s="59">
        <f t="shared" si="3"/>
        <v>0.012096000000000003</v>
      </c>
    </row>
    <row r="35" spans="1:8" ht="13.5">
      <c r="A35" s="45">
        <v>41028</v>
      </c>
      <c r="B35" s="46">
        <v>473</v>
      </c>
      <c r="C35" s="48">
        <v>2.7</v>
      </c>
      <c r="D35" s="56">
        <f t="shared" si="0"/>
        <v>1.2771000000000001</v>
      </c>
      <c r="E35" s="49">
        <v>0.27</v>
      </c>
      <c r="F35" s="56">
        <f t="shared" si="1"/>
        <v>0.12771000000000002</v>
      </c>
      <c r="G35" s="49">
        <f t="shared" si="2"/>
        <v>0.027000000000000003</v>
      </c>
      <c r="H35" s="59">
        <f t="shared" si="3"/>
        <v>0.012771000000000001</v>
      </c>
    </row>
    <row r="36" spans="1:8" ht="13.5">
      <c r="A36" s="45">
        <v>41029</v>
      </c>
      <c r="B36" s="46">
        <v>437</v>
      </c>
      <c r="C36" s="48">
        <v>6.8</v>
      </c>
      <c r="D36" s="56">
        <f t="shared" si="0"/>
        <v>2.9716</v>
      </c>
      <c r="E36" s="49">
        <v>0.68</v>
      </c>
      <c r="F36" s="56">
        <f t="shared" si="1"/>
        <v>0.29716000000000004</v>
      </c>
      <c r="G36" s="49">
        <f t="shared" si="2"/>
        <v>0.068</v>
      </c>
      <c r="H36" s="59">
        <f t="shared" si="3"/>
        <v>0.029716</v>
      </c>
    </row>
    <row r="37" spans="1:8" ht="14.25" thickBot="1">
      <c r="A37" s="35"/>
      <c r="B37" s="44"/>
      <c r="C37" s="36"/>
      <c r="D37" s="57"/>
      <c r="E37" s="36"/>
      <c r="F37" s="58"/>
      <c r="G37" s="36"/>
      <c r="H37" s="57"/>
    </row>
    <row r="38" spans="1:8" ht="15" thickBot="1" thickTop="1">
      <c r="A38" s="39" t="s">
        <v>28</v>
      </c>
      <c r="B38" s="47">
        <v>30</v>
      </c>
      <c r="C38" s="41"/>
      <c r="D38" s="42"/>
      <c r="E38" s="41"/>
      <c r="F38" s="43"/>
      <c r="G38" s="41"/>
      <c r="H38" s="42"/>
    </row>
    <row r="39" spans="1:8" ht="14.25" thickTop="1">
      <c r="A39" s="33" t="s">
        <v>2</v>
      </c>
      <c r="B39" s="3">
        <f>SUM(B7:B37)</f>
        <v>13121</v>
      </c>
      <c r="C39" s="29" t="s">
        <v>5</v>
      </c>
      <c r="D39" s="5">
        <f>SUM(D7:D37)</f>
        <v>59.97639999999999</v>
      </c>
      <c r="E39" s="29" t="s">
        <v>8</v>
      </c>
      <c r="F39" s="34">
        <f>SUM(F7:F37)</f>
        <v>10.181640000000002</v>
      </c>
      <c r="G39" s="29" t="s">
        <v>14</v>
      </c>
      <c r="H39" s="5">
        <f>SUM(H7:H37)</f>
        <v>1.3381640000000004</v>
      </c>
    </row>
    <row r="40" spans="1:8" ht="13.5">
      <c r="A40" s="14" t="s">
        <v>3</v>
      </c>
      <c r="B40" s="3">
        <f>MAX(B7:B37)</f>
        <v>584</v>
      </c>
      <c r="C40" s="20" t="s">
        <v>6</v>
      </c>
      <c r="D40" s="3">
        <f>MAX(D7:D37)</f>
        <v>6.16</v>
      </c>
      <c r="E40" s="20" t="s">
        <v>9</v>
      </c>
      <c r="F40" s="3">
        <f>MAX(F7:F37)</f>
        <v>4.8</v>
      </c>
      <c r="G40" s="29" t="s">
        <v>15</v>
      </c>
      <c r="H40" s="30">
        <f>MAX(H7:H37)</f>
        <v>0.8</v>
      </c>
    </row>
    <row r="41" spans="1:8" ht="14.25" thickBot="1">
      <c r="A41" s="15" t="s">
        <v>4</v>
      </c>
      <c r="B41" s="54">
        <f>AVERAGE(B7:B37)</f>
        <v>437.3666666666667</v>
      </c>
      <c r="C41" s="21" t="s">
        <v>7</v>
      </c>
      <c r="D41" s="53">
        <f>AVERAGE(D7:D37)</f>
        <v>1.999213333333333</v>
      </c>
      <c r="E41" s="21" t="s">
        <v>10</v>
      </c>
      <c r="F41" s="53">
        <f>AVERAGE(F7:F37)</f>
        <v>0.3393880000000001</v>
      </c>
      <c r="G41" s="31" t="s">
        <v>16</v>
      </c>
      <c r="H41" s="55">
        <f>AVERAGE(H7:H37)</f>
        <v>0.04460546666666668</v>
      </c>
    </row>
    <row r="42" spans="1:8" ht="15" thickBot="1" thickTop="1">
      <c r="A42" s="69" t="s">
        <v>17</v>
      </c>
      <c r="B42" s="70"/>
      <c r="C42" s="25" t="s">
        <v>11</v>
      </c>
      <c r="D42" s="50">
        <v>4.5</v>
      </c>
      <c r="E42" s="25" t="s">
        <v>12</v>
      </c>
      <c r="F42" s="51">
        <v>4.5</v>
      </c>
      <c r="G42" s="25" t="s">
        <v>13</v>
      </c>
      <c r="H42" s="52">
        <v>0.4</v>
      </c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60"/>
      <c r="C44" s="2" t="s">
        <v>30</v>
      </c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61"/>
      <c r="C46" s="2" t="s">
        <v>31</v>
      </c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A42:B42"/>
    <mergeCell ref="G2:H2"/>
    <mergeCell ref="G4:H4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8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41244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41245</v>
      </c>
      <c r="B8" s="16"/>
      <c r="C8" s="4"/>
      <c r="D8" s="56">
        <f aca="true" t="shared" si="0" ref="D8:D37">B8*C8/1000</f>
        <v>0</v>
      </c>
      <c r="E8" s="4"/>
      <c r="F8" s="56">
        <f aca="true" t="shared" si="1" ref="F8:F37">B8*E8/1000</f>
        <v>0</v>
      </c>
      <c r="G8" s="4"/>
      <c r="H8" s="59">
        <f aca="true" t="shared" si="2" ref="H8:H37">B8*G8/1000</f>
        <v>0</v>
      </c>
    </row>
    <row r="9" spans="1:8" ht="13.5">
      <c r="A9" s="45">
        <v>41246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41247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41248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41249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41250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41251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41252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41253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41254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41255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41256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41257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41258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41259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41260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41261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41262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41263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41264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41265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41266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41267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41268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41269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41270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41271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41272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41273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41274</v>
      </c>
      <c r="B37" s="44"/>
      <c r="C37" s="62"/>
      <c r="D37" s="63">
        <f t="shared" si="0"/>
        <v>0</v>
      </c>
      <c r="E37" s="62"/>
      <c r="F37" s="63">
        <f t="shared" si="1"/>
        <v>0</v>
      </c>
      <c r="G37" s="62"/>
      <c r="H37" s="64">
        <f t="shared" si="2"/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2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41275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41276</v>
      </c>
      <c r="B8" s="16"/>
      <c r="C8" s="4"/>
      <c r="D8" s="56">
        <f aca="true" t="shared" si="0" ref="D8:D37">B8*C8/1000</f>
        <v>0</v>
      </c>
      <c r="E8" s="4"/>
      <c r="F8" s="56">
        <f aca="true" t="shared" si="1" ref="F8:F37">B8*E8/1000</f>
        <v>0</v>
      </c>
      <c r="G8" s="4"/>
      <c r="H8" s="59">
        <f aca="true" t="shared" si="2" ref="H8:H37">B8*G8/1000</f>
        <v>0</v>
      </c>
    </row>
    <row r="9" spans="1:8" ht="13.5">
      <c r="A9" s="45">
        <v>41277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41278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41279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41280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41281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41282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41283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41284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41285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41286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41287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41288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41289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41290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41291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41292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41293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41294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41295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41296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41297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41298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41299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41300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41301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41302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41303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41304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41305</v>
      </c>
      <c r="B37" s="44"/>
      <c r="C37" s="62"/>
      <c r="D37" s="63">
        <f t="shared" si="0"/>
        <v>0</v>
      </c>
      <c r="E37" s="62"/>
      <c r="F37" s="63">
        <f t="shared" si="1"/>
        <v>0</v>
      </c>
      <c r="G37" s="62"/>
      <c r="H37" s="64">
        <f t="shared" si="2"/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2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41306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41307</v>
      </c>
      <c r="B8" s="16"/>
      <c r="C8" s="4"/>
      <c r="D8" s="56">
        <f aca="true" t="shared" si="0" ref="D8:D34">B8*C8/1000</f>
        <v>0</v>
      </c>
      <c r="E8" s="4"/>
      <c r="F8" s="56">
        <f aca="true" t="shared" si="1" ref="F8:F34">B8*E8/1000</f>
        <v>0</v>
      </c>
      <c r="G8" s="4"/>
      <c r="H8" s="59">
        <f aca="true" t="shared" si="2" ref="H8:H34">B8*G8/1000</f>
        <v>0</v>
      </c>
    </row>
    <row r="9" spans="1:8" ht="13.5">
      <c r="A9" s="45">
        <v>41308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41309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41310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41311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41312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41313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41314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41315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41316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41317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41318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41319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41320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41321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41322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41323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41324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41325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41326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41327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41328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41329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41330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41331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41332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41333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13"/>
      <c r="B35" s="16"/>
      <c r="C35" s="4"/>
      <c r="D35" s="56"/>
      <c r="E35" s="4"/>
      <c r="F35" s="56"/>
      <c r="G35" s="4"/>
      <c r="H35" s="59"/>
    </row>
    <row r="36" spans="1:8" ht="13.5">
      <c r="A36" s="13"/>
      <c r="B36" s="16"/>
      <c r="C36" s="4"/>
      <c r="D36" s="56"/>
      <c r="E36" s="4"/>
      <c r="F36" s="56"/>
      <c r="G36" s="4"/>
      <c r="H36" s="59"/>
    </row>
    <row r="37" spans="1:8" ht="14.25" thickBot="1">
      <c r="A37" s="35"/>
      <c r="B37" s="44"/>
      <c r="C37" s="62"/>
      <c r="D37" s="63"/>
      <c r="E37" s="62"/>
      <c r="F37" s="63"/>
      <c r="G37" s="62"/>
      <c r="H37" s="64"/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9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41334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41335</v>
      </c>
      <c r="B8" s="16"/>
      <c r="C8" s="4"/>
      <c r="D8" s="56">
        <f aca="true" t="shared" si="0" ref="D8:D37">B8*C8/1000</f>
        <v>0</v>
      </c>
      <c r="E8" s="4"/>
      <c r="F8" s="56">
        <f aca="true" t="shared" si="1" ref="F8:F37">B8*E8/1000</f>
        <v>0</v>
      </c>
      <c r="G8" s="4"/>
      <c r="H8" s="59">
        <f aca="true" t="shared" si="2" ref="H8:H37">B8*G8/1000</f>
        <v>0</v>
      </c>
    </row>
    <row r="9" spans="1:8" ht="13.5">
      <c r="A9" s="45">
        <v>41336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41337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41338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41339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41340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41341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41342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41343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41344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41345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41346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41347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41348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41349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41350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41351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41352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41353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41354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41355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41356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41357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41358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41359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41360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41361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41362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41363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41364</v>
      </c>
      <c r="B37" s="44"/>
      <c r="C37" s="62"/>
      <c r="D37" s="63">
        <f t="shared" si="0"/>
        <v>0</v>
      </c>
      <c r="E37" s="62"/>
      <c r="F37" s="63">
        <f t="shared" si="1"/>
        <v>0</v>
      </c>
      <c r="G37" s="62"/>
      <c r="H37" s="64">
        <f t="shared" si="2"/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7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41000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41001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41002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41003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41004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41005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41006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41007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41008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41009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41010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41011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41012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41013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41014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41015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41016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41017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41018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41019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41020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41021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41022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41023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41024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41025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41026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41027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41028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41029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35"/>
      <c r="B37" s="44"/>
      <c r="C37" s="36"/>
      <c r="D37" s="56"/>
      <c r="E37" s="36"/>
      <c r="F37" s="38"/>
      <c r="G37" s="36"/>
      <c r="H37" s="37"/>
    </row>
    <row r="38" spans="1:8" ht="15" thickBot="1" thickTop="1">
      <c r="A38" s="39" t="s">
        <v>28</v>
      </c>
      <c r="B38" s="40"/>
      <c r="C38" s="41"/>
      <c r="D38" s="42"/>
      <c r="E38" s="41"/>
      <c r="F38" s="43"/>
      <c r="G38" s="41"/>
      <c r="H38" s="42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A42:B42"/>
    <mergeCell ref="G2:H2"/>
    <mergeCell ref="G4:H4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3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41030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41031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41032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41033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41034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41035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41036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41037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41038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41039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41040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41041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41042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41043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41044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41045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41046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41047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41048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41049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41050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41051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41052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41053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41054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41055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41056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41057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41058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41059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41060</v>
      </c>
      <c r="B37" s="1"/>
      <c r="C37" s="62"/>
      <c r="D37" s="63">
        <f>B37*C37/1000</f>
        <v>0</v>
      </c>
      <c r="E37" s="62"/>
      <c r="F37" s="63">
        <f>B37*E37/1000</f>
        <v>0</v>
      </c>
      <c r="G37" s="62"/>
      <c r="H37" s="64">
        <f>B37*G37/1000</f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5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41061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41062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41063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41064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41065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41066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41067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41068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41069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41070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41071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41072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41073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41074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41075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41076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41077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41078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41079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41080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41081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41082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41083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41084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41085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41086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41087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41088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41089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41090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35"/>
      <c r="B37" s="44"/>
      <c r="C37" s="36"/>
      <c r="D37" s="56"/>
      <c r="E37" s="36"/>
      <c r="F37" s="38"/>
      <c r="G37" s="36"/>
      <c r="H37" s="37"/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9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41091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41092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41093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41094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41095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41096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41097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41098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41099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41100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41101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41102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41103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41104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41105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41106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41107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41108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41109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41110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41111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41112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41113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41114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41115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41116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41117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41118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41119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41120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41121</v>
      </c>
      <c r="B37" s="44"/>
      <c r="C37" s="36"/>
      <c r="D37" s="56">
        <f>B37*C37/1000</f>
        <v>0</v>
      </c>
      <c r="E37" s="4"/>
      <c r="F37" s="56">
        <f>B37*E37/1000</f>
        <v>0</v>
      </c>
      <c r="G37" s="4"/>
      <c r="H37" s="59">
        <f>B37*G37/1000</f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5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41122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41123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41124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41125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41126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41127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41128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41129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41130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41131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41132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41133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41134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41135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41136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41137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41138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41139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41140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41141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41142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41143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41144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41145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41146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41147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41148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41149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41150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41151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41152</v>
      </c>
      <c r="B37" s="44"/>
      <c r="C37" s="36"/>
      <c r="D37" s="56">
        <f>B37*C37/1000</f>
        <v>0</v>
      </c>
      <c r="E37" s="4"/>
      <c r="F37" s="56">
        <f>B37*E37/1000</f>
        <v>0</v>
      </c>
      <c r="G37" s="4"/>
      <c r="H37" s="59">
        <f>B37*G37/1000</f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2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41153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41154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41155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41156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41157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41158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41159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41160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41161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41162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41163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41164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41165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41166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41167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41168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41169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41170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41171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41172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41173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41174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41175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41176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41177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41178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41179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41180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41181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41182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35"/>
      <c r="B37" s="44"/>
      <c r="C37" s="36"/>
      <c r="D37" s="56"/>
      <c r="E37" s="4"/>
      <c r="F37" s="56"/>
      <c r="G37" s="4"/>
      <c r="H37" s="59"/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8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41183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41184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41185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41186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41187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41188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41189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41190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41191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41192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41193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41194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41195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41196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41197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41198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41199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41200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41201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41202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41203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41204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41205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41206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41207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41208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41209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41210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41211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41212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45">
        <v>41213</v>
      </c>
      <c r="B37" s="44"/>
      <c r="C37" s="36"/>
      <c r="D37" s="56">
        <f>B37*C37/1000</f>
        <v>0</v>
      </c>
      <c r="E37" s="4"/>
      <c r="F37" s="56">
        <f>B37*E37/1000</f>
        <v>0</v>
      </c>
      <c r="G37" s="4"/>
      <c r="H37" s="59">
        <f>B37*G37/1000</f>
        <v>0</v>
      </c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2">
      <selection activeCell="C70" sqref="C70"/>
    </sheetView>
  </sheetViews>
  <sheetFormatPr defaultColWidth="9.00390625" defaultRowHeight="13.5"/>
  <cols>
    <col min="1" max="1" width="10.50390625" style="0" customWidth="1"/>
    <col min="2" max="8" width="10.625" style="0" customWidth="1"/>
  </cols>
  <sheetData>
    <row r="2" spans="7:8" ht="13.5">
      <c r="G2" s="73" t="s">
        <v>26</v>
      </c>
      <c r="H2" s="73"/>
    </row>
    <row r="3" spans="3:5" ht="17.25">
      <c r="C3" s="23"/>
      <c r="D3" s="24" t="s">
        <v>27</v>
      </c>
      <c r="E3" s="23"/>
    </row>
    <row r="4" spans="7:8" ht="13.5">
      <c r="G4" s="74" t="s">
        <v>25</v>
      </c>
      <c r="H4" s="74"/>
    </row>
    <row r="5" spans="7:8" ht="14.25" thickBot="1">
      <c r="G5" s="22"/>
      <c r="H5" s="22"/>
    </row>
    <row r="6" spans="1:8" ht="41.25" customHeight="1">
      <c r="A6" s="12" t="s">
        <v>0</v>
      </c>
      <c r="B6" s="17" t="s">
        <v>19</v>
      </c>
      <c r="C6" s="18" t="s">
        <v>1</v>
      </c>
      <c r="D6" s="19" t="s">
        <v>22</v>
      </c>
      <c r="E6" s="18" t="s">
        <v>23</v>
      </c>
      <c r="F6" s="27" t="s">
        <v>24</v>
      </c>
      <c r="G6" s="18" t="s">
        <v>20</v>
      </c>
      <c r="H6" s="19" t="s">
        <v>21</v>
      </c>
    </row>
    <row r="7" spans="1:8" ht="13.5">
      <c r="A7" s="45">
        <v>41214</v>
      </c>
      <c r="B7" s="16"/>
      <c r="C7" s="4"/>
      <c r="D7" s="56">
        <f>B7*C7/1000</f>
        <v>0</v>
      </c>
      <c r="E7" s="4"/>
      <c r="F7" s="56">
        <f>B7*E7/1000</f>
        <v>0</v>
      </c>
      <c r="G7" s="4"/>
      <c r="H7" s="59">
        <f>B7*G7/1000</f>
        <v>0</v>
      </c>
    </row>
    <row r="8" spans="1:8" ht="13.5">
      <c r="A8" s="45">
        <v>41215</v>
      </c>
      <c r="B8" s="16"/>
      <c r="C8" s="4"/>
      <c r="D8" s="56">
        <f aca="true" t="shared" si="0" ref="D8:D36">B8*C8/1000</f>
        <v>0</v>
      </c>
      <c r="E8" s="4"/>
      <c r="F8" s="56">
        <f aca="true" t="shared" si="1" ref="F8:F36">B8*E8/1000</f>
        <v>0</v>
      </c>
      <c r="G8" s="4"/>
      <c r="H8" s="59">
        <f aca="true" t="shared" si="2" ref="H8:H36">B8*G8/1000</f>
        <v>0</v>
      </c>
    </row>
    <row r="9" spans="1:8" ht="13.5">
      <c r="A9" s="45">
        <v>41216</v>
      </c>
      <c r="B9" s="16"/>
      <c r="C9" s="4"/>
      <c r="D9" s="56">
        <f t="shared" si="0"/>
        <v>0</v>
      </c>
      <c r="E9" s="4"/>
      <c r="F9" s="56">
        <f t="shared" si="1"/>
        <v>0</v>
      </c>
      <c r="G9" s="4"/>
      <c r="H9" s="59">
        <f t="shared" si="2"/>
        <v>0</v>
      </c>
    </row>
    <row r="10" spans="1:8" ht="13.5">
      <c r="A10" s="45">
        <v>41217</v>
      </c>
      <c r="B10" s="16"/>
      <c r="C10" s="4"/>
      <c r="D10" s="56">
        <f t="shared" si="0"/>
        <v>0</v>
      </c>
      <c r="E10" s="4"/>
      <c r="F10" s="56">
        <f t="shared" si="1"/>
        <v>0</v>
      </c>
      <c r="G10" s="4"/>
      <c r="H10" s="59">
        <f t="shared" si="2"/>
        <v>0</v>
      </c>
    </row>
    <row r="11" spans="1:8" ht="13.5">
      <c r="A11" s="45">
        <v>41218</v>
      </c>
      <c r="B11" s="16"/>
      <c r="C11" s="4"/>
      <c r="D11" s="56">
        <f t="shared" si="0"/>
        <v>0</v>
      </c>
      <c r="E11" s="4"/>
      <c r="F11" s="56">
        <f t="shared" si="1"/>
        <v>0</v>
      </c>
      <c r="G11" s="4"/>
      <c r="H11" s="59">
        <f t="shared" si="2"/>
        <v>0</v>
      </c>
    </row>
    <row r="12" spans="1:8" ht="13.5">
      <c r="A12" s="45">
        <v>41219</v>
      </c>
      <c r="B12" s="16"/>
      <c r="C12" s="4"/>
      <c r="D12" s="56">
        <f t="shared" si="0"/>
        <v>0</v>
      </c>
      <c r="E12" s="4"/>
      <c r="F12" s="56">
        <f t="shared" si="1"/>
        <v>0</v>
      </c>
      <c r="G12" s="4"/>
      <c r="H12" s="59">
        <f t="shared" si="2"/>
        <v>0</v>
      </c>
    </row>
    <row r="13" spans="1:8" ht="13.5">
      <c r="A13" s="45">
        <v>41220</v>
      </c>
      <c r="B13" s="16"/>
      <c r="C13" s="4"/>
      <c r="D13" s="56">
        <f t="shared" si="0"/>
        <v>0</v>
      </c>
      <c r="E13" s="4"/>
      <c r="F13" s="56">
        <f t="shared" si="1"/>
        <v>0</v>
      </c>
      <c r="G13" s="4"/>
      <c r="H13" s="59">
        <f t="shared" si="2"/>
        <v>0</v>
      </c>
    </row>
    <row r="14" spans="1:8" ht="13.5">
      <c r="A14" s="45">
        <v>41221</v>
      </c>
      <c r="B14" s="16"/>
      <c r="C14" s="4"/>
      <c r="D14" s="56">
        <f t="shared" si="0"/>
        <v>0</v>
      </c>
      <c r="E14" s="4"/>
      <c r="F14" s="56">
        <f t="shared" si="1"/>
        <v>0</v>
      </c>
      <c r="G14" s="4"/>
      <c r="H14" s="59">
        <f t="shared" si="2"/>
        <v>0</v>
      </c>
    </row>
    <row r="15" spans="1:8" ht="13.5">
      <c r="A15" s="45">
        <v>41222</v>
      </c>
      <c r="B15" s="16"/>
      <c r="C15" s="4"/>
      <c r="D15" s="56">
        <f t="shared" si="0"/>
        <v>0</v>
      </c>
      <c r="E15" s="4"/>
      <c r="F15" s="56">
        <f t="shared" si="1"/>
        <v>0</v>
      </c>
      <c r="G15" s="4"/>
      <c r="H15" s="59">
        <f t="shared" si="2"/>
        <v>0</v>
      </c>
    </row>
    <row r="16" spans="1:8" ht="13.5">
      <c r="A16" s="45">
        <v>41223</v>
      </c>
      <c r="B16" s="16"/>
      <c r="C16" s="4"/>
      <c r="D16" s="56">
        <f t="shared" si="0"/>
        <v>0</v>
      </c>
      <c r="E16" s="4"/>
      <c r="F16" s="56">
        <f t="shared" si="1"/>
        <v>0</v>
      </c>
      <c r="G16" s="4"/>
      <c r="H16" s="59">
        <f t="shared" si="2"/>
        <v>0</v>
      </c>
    </row>
    <row r="17" spans="1:8" ht="13.5">
      <c r="A17" s="45">
        <v>41224</v>
      </c>
      <c r="B17" s="16"/>
      <c r="C17" s="4"/>
      <c r="D17" s="56">
        <f t="shared" si="0"/>
        <v>0</v>
      </c>
      <c r="E17" s="4"/>
      <c r="F17" s="56">
        <f t="shared" si="1"/>
        <v>0</v>
      </c>
      <c r="G17" s="4"/>
      <c r="H17" s="59">
        <f t="shared" si="2"/>
        <v>0</v>
      </c>
    </row>
    <row r="18" spans="1:8" ht="13.5">
      <c r="A18" s="45">
        <v>41225</v>
      </c>
      <c r="B18" s="16"/>
      <c r="C18" s="4"/>
      <c r="D18" s="56">
        <f t="shared" si="0"/>
        <v>0</v>
      </c>
      <c r="E18" s="4"/>
      <c r="F18" s="56">
        <f t="shared" si="1"/>
        <v>0</v>
      </c>
      <c r="G18" s="4"/>
      <c r="H18" s="59">
        <f t="shared" si="2"/>
        <v>0</v>
      </c>
    </row>
    <row r="19" spans="1:8" ht="13.5">
      <c r="A19" s="45">
        <v>41226</v>
      </c>
      <c r="B19" s="16"/>
      <c r="C19" s="4"/>
      <c r="D19" s="56">
        <f t="shared" si="0"/>
        <v>0</v>
      </c>
      <c r="E19" s="4"/>
      <c r="F19" s="56">
        <f t="shared" si="1"/>
        <v>0</v>
      </c>
      <c r="G19" s="4"/>
      <c r="H19" s="59">
        <f t="shared" si="2"/>
        <v>0</v>
      </c>
    </row>
    <row r="20" spans="1:8" ht="13.5">
      <c r="A20" s="45">
        <v>41227</v>
      </c>
      <c r="B20" s="16"/>
      <c r="C20" s="4"/>
      <c r="D20" s="56">
        <f t="shared" si="0"/>
        <v>0</v>
      </c>
      <c r="E20" s="4"/>
      <c r="F20" s="56">
        <f t="shared" si="1"/>
        <v>0</v>
      </c>
      <c r="G20" s="4"/>
      <c r="H20" s="59">
        <f t="shared" si="2"/>
        <v>0</v>
      </c>
    </row>
    <row r="21" spans="1:8" ht="13.5">
      <c r="A21" s="45">
        <v>41228</v>
      </c>
      <c r="B21" s="16"/>
      <c r="C21" s="4"/>
      <c r="D21" s="56">
        <f t="shared" si="0"/>
        <v>0</v>
      </c>
      <c r="E21" s="4"/>
      <c r="F21" s="56">
        <f t="shared" si="1"/>
        <v>0</v>
      </c>
      <c r="G21" s="4"/>
      <c r="H21" s="59">
        <f t="shared" si="2"/>
        <v>0</v>
      </c>
    </row>
    <row r="22" spans="1:8" ht="13.5">
      <c r="A22" s="45">
        <v>41229</v>
      </c>
      <c r="B22" s="16"/>
      <c r="C22" s="4"/>
      <c r="D22" s="56">
        <f t="shared" si="0"/>
        <v>0</v>
      </c>
      <c r="E22" s="4"/>
      <c r="F22" s="56">
        <f t="shared" si="1"/>
        <v>0</v>
      </c>
      <c r="G22" s="4"/>
      <c r="H22" s="59">
        <f t="shared" si="2"/>
        <v>0</v>
      </c>
    </row>
    <row r="23" spans="1:8" ht="13.5">
      <c r="A23" s="45">
        <v>41230</v>
      </c>
      <c r="B23" s="16"/>
      <c r="C23" s="4"/>
      <c r="D23" s="56">
        <f t="shared" si="0"/>
        <v>0</v>
      </c>
      <c r="E23" s="4"/>
      <c r="F23" s="56">
        <f t="shared" si="1"/>
        <v>0</v>
      </c>
      <c r="G23" s="4"/>
      <c r="H23" s="59">
        <f t="shared" si="2"/>
        <v>0</v>
      </c>
    </row>
    <row r="24" spans="1:8" ht="13.5">
      <c r="A24" s="45">
        <v>41231</v>
      </c>
      <c r="B24" s="16"/>
      <c r="C24" s="4"/>
      <c r="D24" s="56">
        <f t="shared" si="0"/>
        <v>0</v>
      </c>
      <c r="E24" s="4"/>
      <c r="F24" s="56">
        <f t="shared" si="1"/>
        <v>0</v>
      </c>
      <c r="G24" s="4"/>
      <c r="H24" s="59">
        <f t="shared" si="2"/>
        <v>0</v>
      </c>
    </row>
    <row r="25" spans="1:8" ht="13.5">
      <c r="A25" s="45">
        <v>41232</v>
      </c>
      <c r="B25" s="16"/>
      <c r="C25" s="4"/>
      <c r="D25" s="56">
        <f t="shared" si="0"/>
        <v>0</v>
      </c>
      <c r="E25" s="4"/>
      <c r="F25" s="56">
        <f t="shared" si="1"/>
        <v>0</v>
      </c>
      <c r="G25" s="4"/>
      <c r="H25" s="59">
        <f t="shared" si="2"/>
        <v>0</v>
      </c>
    </row>
    <row r="26" spans="1:8" ht="13.5">
      <c r="A26" s="45">
        <v>41233</v>
      </c>
      <c r="B26" s="16"/>
      <c r="C26" s="4"/>
      <c r="D26" s="56">
        <f t="shared" si="0"/>
        <v>0</v>
      </c>
      <c r="E26" s="4"/>
      <c r="F26" s="56">
        <f t="shared" si="1"/>
        <v>0</v>
      </c>
      <c r="G26" s="4"/>
      <c r="H26" s="59">
        <f t="shared" si="2"/>
        <v>0</v>
      </c>
    </row>
    <row r="27" spans="1:8" ht="13.5">
      <c r="A27" s="45">
        <v>41234</v>
      </c>
      <c r="B27" s="16"/>
      <c r="C27" s="4"/>
      <c r="D27" s="56">
        <f t="shared" si="0"/>
        <v>0</v>
      </c>
      <c r="E27" s="4"/>
      <c r="F27" s="56">
        <f t="shared" si="1"/>
        <v>0</v>
      </c>
      <c r="G27" s="4"/>
      <c r="H27" s="59">
        <f t="shared" si="2"/>
        <v>0</v>
      </c>
    </row>
    <row r="28" spans="1:8" ht="13.5">
      <c r="A28" s="45">
        <v>41235</v>
      </c>
      <c r="B28" s="16"/>
      <c r="C28" s="4"/>
      <c r="D28" s="56">
        <f t="shared" si="0"/>
        <v>0</v>
      </c>
      <c r="E28" s="4"/>
      <c r="F28" s="56">
        <f t="shared" si="1"/>
        <v>0</v>
      </c>
      <c r="G28" s="4"/>
      <c r="H28" s="59">
        <f t="shared" si="2"/>
        <v>0</v>
      </c>
    </row>
    <row r="29" spans="1:8" ht="13.5">
      <c r="A29" s="45">
        <v>41236</v>
      </c>
      <c r="B29" s="16"/>
      <c r="C29" s="4"/>
      <c r="D29" s="56">
        <f t="shared" si="0"/>
        <v>0</v>
      </c>
      <c r="E29" s="4"/>
      <c r="F29" s="56">
        <f t="shared" si="1"/>
        <v>0</v>
      </c>
      <c r="G29" s="4"/>
      <c r="H29" s="59">
        <f t="shared" si="2"/>
        <v>0</v>
      </c>
    </row>
    <row r="30" spans="1:8" ht="13.5">
      <c r="A30" s="45">
        <v>41237</v>
      </c>
      <c r="B30" s="16"/>
      <c r="C30" s="4"/>
      <c r="D30" s="56">
        <f t="shared" si="0"/>
        <v>0</v>
      </c>
      <c r="E30" s="4"/>
      <c r="F30" s="56">
        <f t="shared" si="1"/>
        <v>0</v>
      </c>
      <c r="G30" s="4"/>
      <c r="H30" s="59">
        <f t="shared" si="2"/>
        <v>0</v>
      </c>
    </row>
    <row r="31" spans="1:8" ht="13.5">
      <c r="A31" s="45">
        <v>41238</v>
      </c>
      <c r="B31" s="16"/>
      <c r="C31" s="4"/>
      <c r="D31" s="56">
        <f t="shared" si="0"/>
        <v>0</v>
      </c>
      <c r="E31" s="4"/>
      <c r="F31" s="56">
        <f t="shared" si="1"/>
        <v>0</v>
      </c>
      <c r="G31" s="4"/>
      <c r="H31" s="59">
        <f t="shared" si="2"/>
        <v>0</v>
      </c>
    </row>
    <row r="32" spans="1:8" ht="13.5">
      <c r="A32" s="45">
        <v>41239</v>
      </c>
      <c r="B32" s="16"/>
      <c r="C32" s="4"/>
      <c r="D32" s="56">
        <f t="shared" si="0"/>
        <v>0</v>
      </c>
      <c r="E32" s="4"/>
      <c r="F32" s="56">
        <f t="shared" si="1"/>
        <v>0</v>
      </c>
      <c r="G32" s="4"/>
      <c r="H32" s="59">
        <f t="shared" si="2"/>
        <v>0</v>
      </c>
    </row>
    <row r="33" spans="1:8" ht="13.5">
      <c r="A33" s="45">
        <v>41240</v>
      </c>
      <c r="B33" s="16"/>
      <c r="C33" s="4"/>
      <c r="D33" s="56">
        <f t="shared" si="0"/>
        <v>0</v>
      </c>
      <c r="E33" s="4"/>
      <c r="F33" s="56">
        <f t="shared" si="1"/>
        <v>0</v>
      </c>
      <c r="G33" s="4"/>
      <c r="H33" s="59">
        <f t="shared" si="2"/>
        <v>0</v>
      </c>
    </row>
    <row r="34" spans="1:8" ht="13.5">
      <c r="A34" s="45">
        <v>41241</v>
      </c>
      <c r="B34" s="16"/>
      <c r="C34" s="4"/>
      <c r="D34" s="56">
        <f t="shared" si="0"/>
        <v>0</v>
      </c>
      <c r="E34" s="4"/>
      <c r="F34" s="56">
        <f t="shared" si="1"/>
        <v>0</v>
      </c>
      <c r="G34" s="4"/>
      <c r="H34" s="59">
        <f t="shared" si="2"/>
        <v>0</v>
      </c>
    </row>
    <row r="35" spans="1:8" ht="13.5">
      <c r="A35" s="45">
        <v>41242</v>
      </c>
      <c r="B35" s="16"/>
      <c r="C35" s="4"/>
      <c r="D35" s="56">
        <f t="shared" si="0"/>
        <v>0</v>
      </c>
      <c r="E35" s="4"/>
      <c r="F35" s="56">
        <f t="shared" si="1"/>
        <v>0</v>
      </c>
      <c r="G35" s="4"/>
      <c r="H35" s="59">
        <f t="shared" si="2"/>
        <v>0</v>
      </c>
    </row>
    <row r="36" spans="1:8" ht="13.5">
      <c r="A36" s="45">
        <v>41243</v>
      </c>
      <c r="B36" s="16"/>
      <c r="C36" s="4"/>
      <c r="D36" s="56">
        <f t="shared" si="0"/>
        <v>0</v>
      </c>
      <c r="E36" s="4"/>
      <c r="F36" s="56">
        <f t="shared" si="1"/>
        <v>0</v>
      </c>
      <c r="G36" s="4"/>
      <c r="H36" s="59">
        <f t="shared" si="2"/>
        <v>0</v>
      </c>
    </row>
    <row r="37" spans="1:8" ht="14.25" thickBot="1">
      <c r="A37" s="35"/>
      <c r="B37" s="44"/>
      <c r="C37" s="36"/>
      <c r="D37" s="37"/>
      <c r="E37" s="36"/>
      <c r="F37" s="38"/>
      <c r="G37" s="36"/>
      <c r="H37" s="37"/>
    </row>
    <row r="38" spans="1:8" ht="15" thickBot="1" thickTop="1">
      <c r="A38" s="39" t="s">
        <v>28</v>
      </c>
      <c r="B38" s="65"/>
      <c r="C38" s="66"/>
      <c r="D38" s="67"/>
      <c r="E38" s="66"/>
      <c r="F38" s="68"/>
      <c r="G38" s="66"/>
      <c r="H38" s="67"/>
    </row>
    <row r="39" spans="1:8" ht="14.25" thickTop="1">
      <c r="A39" s="33" t="s">
        <v>2</v>
      </c>
      <c r="B39" s="3">
        <f>SUM(B7:B37)</f>
        <v>0</v>
      </c>
      <c r="C39" s="29" t="s">
        <v>5</v>
      </c>
      <c r="D39" s="5">
        <f>SUM(D7:D37)</f>
        <v>0</v>
      </c>
      <c r="E39" s="29" t="s">
        <v>8</v>
      </c>
      <c r="F39" s="34">
        <f>SUM(F7:F37)</f>
        <v>0</v>
      </c>
      <c r="G39" s="29" t="s">
        <v>14</v>
      </c>
      <c r="H39" s="5">
        <f>SUM(H7:H37)</f>
        <v>0</v>
      </c>
    </row>
    <row r="40" spans="1:8" ht="13.5">
      <c r="A40" s="14" t="s">
        <v>3</v>
      </c>
      <c r="B40" s="3">
        <f>MAX(B7:B37)</f>
        <v>0</v>
      </c>
      <c r="C40" s="20" t="s">
        <v>6</v>
      </c>
      <c r="D40" s="3">
        <f>MAX(D7:D37)</f>
        <v>0</v>
      </c>
      <c r="E40" s="20" t="s">
        <v>9</v>
      </c>
      <c r="F40" s="3">
        <f>MAX(F7:F37)</f>
        <v>0</v>
      </c>
      <c r="G40" s="29" t="s">
        <v>15</v>
      </c>
      <c r="H40" s="30">
        <f>MAX(H7:H37)</f>
        <v>0</v>
      </c>
    </row>
    <row r="41" spans="1:8" ht="14.25" thickBot="1">
      <c r="A41" s="15" t="s">
        <v>4</v>
      </c>
      <c r="B41" s="1" t="e">
        <f>AVERAGE(B7:B37)</f>
        <v>#DIV/0!</v>
      </c>
      <c r="C41" s="21" t="s">
        <v>7</v>
      </c>
      <c r="D41" s="1">
        <f>AVERAGE(D7:D37)</f>
        <v>0</v>
      </c>
      <c r="E41" s="21" t="s">
        <v>10</v>
      </c>
      <c r="F41" s="1">
        <f>AVERAGE(F7:F37)</f>
        <v>0</v>
      </c>
      <c r="G41" s="31" t="s">
        <v>16</v>
      </c>
      <c r="H41" s="32">
        <f>AVERAGE(H7:H37)</f>
        <v>0</v>
      </c>
    </row>
    <row r="42" spans="1:8" ht="15" thickBot="1" thickTop="1">
      <c r="A42" s="69" t="s">
        <v>17</v>
      </c>
      <c r="B42" s="70"/>
      <c r="C42" s="25" t="s">
        <v>11</v>
      </c>
      <c r="D42" s="26"/>
      <c r="E42" s="25" t="s">
        <v>12</v>
      </c>
      <c r="F42" s="28"/>
      <c r="G42" s="25" t="s">
        <v>13</v>
      </c>
      <c r="H42" s="11"/>
    </row>
    <row r="43" spans="1:8" ht="13.5">
      <c r="A43" s="6" t="s">
        <v>18</v>
      </c>
      <c r="B43" s="2"/>
      <c r="C43" s="2"/>
      <c r="D43" s="2"/>
      <c r="E43" s="2"/>
      <c r="F43" s="2"/>
      <c r="G43" s="2"/>
      <c r="H43" s="7"/>
    </row>
    <row r="44" spans="1:8" ht="13.5">
      <c r="A44" s="6"/>
      <c r="B44" s="2"/>
      <c r="C44" s="2"/>
      <c r="D44" s="2"/>
      <c r="E44" s="2"/>
      <c r="F44" s="2"/>
      <c r="G44" s="2"/>
      <c r="H44" s="7"/>
    </row>
    <row r="45" spans="1:8" ht="13.5">
      <c r="A45" s="6"/>
      <c r="B45" s="2"/>
      <c r="C45" s="2"/>
      <c r="D45" s="2"/>
      <c r="E45" s="2"/>
      <c r="F45" s="2"/>
      <c r="G45" s="2"/>
      <c r="H45" s="7"/>
    </row>
    <row r="46" spans="1:8" ht="13.5">
      <c r="A46" s="6"/>
      <c r="B46" s="2"/>
      <c r="C46" s="2"/>
      <c r="D46" s="2"/>
      <c r="E46" s="2"/>
      <c r="F46" s="2"/>
      <c r="G46" s="2"/>
      <c r="H46" s="7"/>
    </row>
    <row r="47" spans="1:8" ht="13.5">
      <c r="A47" s="6"/>
      <c r="B47" s="2"/>
      <c r="C47" s="2"/>
      <c r="D47" s="2"/>
      <c r="E47" s="2"/>
      <c r="F47" s="2"/>
      <c r="G47" s="2"/>
      <c r="H47" s="7"/>
    </row>
    <row r="48" spans="1:8" ht="13.5">
      <c r="A48" s="6"/>
      <c r="B48" s="2"/>
      <c r="C48" s="2"/>
      <c r="D48" s="2"/>
      <c r="E48" s="2"/>
      <c r="F48" s="2"/>
      <c r="G48" s="2"/>
      <c r="H48" s="7"/>
    </row>
    <row r="49" spans="1:8" ht="13.5">
      <c r="A49" s="6"/>
      <c r="B49" s="2"/>
      <c r="C49" s="2"/>
      <c r="D49" s="2"/>
      <c r="E49" s="2"/>
      <c r="F49" s="2"/>
      <c r="G49" s="2"/>
      <c r="H49" s="7"/>
    </row>
    <row r="50" spans="1:8" ht="14.25" thickBot="1">
      <c r="A50" s="8"/>
      <c r="B50" s="9"/>
      <c r="C50" s="9"/>
      <c r="D50" s="9"/>
      <c r="E50" s="9"/>
      <c r="F50" s="9"/>
      <c r="G50" s="9"/>
      <c r="H50" s="10"/>
    </row>
  </sheetData>
  <sheetProtection/>
  <mergeCells count="3">
    <mergeCell ref="G2:H2"/>
    <mergeCell ref="G4:H4"/>
    <mergeCell ref="A42:B42"/>
  </mergeCells>
  <conditionalFormatting sqref="D7:D37">
    <cfRule type="cellIs" priority="1" dxfId="0" operator="greaterThan" stopIfTrue="1">
      <formula>$D$42</formula>
    </cfRule>
  </conditionalFormatting>
  <conditionalFormatting sqref="F7:F37">
    <cfRule type="cellIs" priority="2" dxfId="0" operator="greaterThan" stopIfTrue="1">
      <formula>$F$42</formula>
    </cfRule>
  </conditionalFormatting>
  <conditionalFormatting sqref="H7:H37">
    <cfRule type="cellIs" priority="3" dxfId="0" operator="greaterThan" stopIfTrue="1">
      <formula>$H$42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dcterms:modified xsi:type="dcterms:W3CDTF">2020-04-01T04:32:09Z</dcterms:modified>
  <cp:category/>
  <cp:version/>
  <cp:contentType/>
  <cp:contentStatus/>
</cp:coreProperties>
</file>