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9135" activeTab="0"/>
  </bookViews>
  <sheets>
    <sheet name="別表２  貼付用" sheetId="1" r:id="rId1"/>
  </sheets>
  <definedNames/>
  <calcPr fullCalcOnLoad="1"/>
</workbook>
</file>

<file path=xl/sharedStrings.xml><?xml version="1.0" encoding="utf-8"?>
<sst xmlns="http://schemas.openxmlformats.org/spreadsheetml/2006/main" count="401" uniqueCount="91">
  <si>
    <t>総数</t>
  </si>
  <si>
    <t>男</t>
  </si>
  <si>
    <t>女</t>
  </si>
  <si>
    <t>実数</t>
  </si>
  <si>
    <t>構成比</t>
  </si>
  <si>
    <t>北　　九　　州　　市</t>
  </si>
  <si>
    <t>総　　　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</si>
  <si>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</si>
  <si>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</si>
  <si>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</si>
  <si>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</si>
  <si>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</si>
  <si>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</si>
  <si>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</si>
  <si>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</si>
  <si>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</si>
  <si>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</si>
  <si>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</si>
  <si>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</si>
  <si>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</si>
  <si>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</si>
  <si>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（再掲）</t>
  </si>
  <si>
    <t>第１次産業</t>
  </si>
  <si>
    <t>第２次産業</t>
  </si>
  <si>
    <t>第３次産業</t>
  </si>
  <si>
    <t>門　　　司　　　区</t>
  </si>
  <si>
    <t>若　　　松　　　区</t>
  </si>
  <si>
    <t>戸　　　畑　　　区</t>
  </si>
  <si>
    <r>
      <t xml:space="preserve">男女比
</t>
    </r>
    <r>
      <rPr>
        <sz val="9"/>
        <rFont val="ＭＳ 明朝"/>
        <family val="1"/>
      </rPr>
      <t>(男=100)</t>
    </r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</si>
  <si>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</si>
  <si>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</si>
  <si>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</si>
  <si>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</si>
  <si>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</si>
  <si>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</si>
  <si>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</si>
  <si>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</si>
  <si>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</si>
  <si>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</si>
  <si>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</si>
  <si>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</si>
  <si>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</si>
  <si>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</si>
  <si>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</si>
  <si>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</si>
  <si>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</si>
  <si>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</si>
  <si>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</si>
  <si>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</si>
  <si>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</si>
  <si>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</si>
  <si>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S</t>
  </si>
  <si>
    <t>公務（他に分類されるものを除く）</t>
  </si>
  <si>
    <t>T</t>
  </si>
  <si>
    <t>分類不能の産業</t>
  </si>
  <si>
    <t>別表－２　産業（大分類），男女別15歳以上就業者数　－市区</t>
  </si>
  <si>
    <t>小　　倉　　北　　区</t>
  </si>
  <si>
    <t>男女比
(男=100)</t>
  </si>
  <si>
    <t>小　　倉　　南　　区</t>
  </si>
  <si>
    <t>八　　幡　　東　　区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</si>
  <si>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</si>
  <si>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</si>
  <si>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</si>
  <si>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</si>
  <si>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</si>
  <si>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</si>
  <si>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</si>
  <si>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</si>
  <si>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</si>
  <si>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</si>
  <si>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</si>
  <si>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</si>
  <si>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</si>
  <si>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</si>
  <si>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</si>
  <si>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</si>
  <si>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</si>
  <si>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</si>
  <si>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</si>
  <si>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</si>
  <si>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</si>
  <si>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S</t>
  </si>
  <si>
    <t>T</t>
  </si>
  <si>
    <t>分類不能の産業</t>
  </si>
  <si>
    <t>八　　幡　　西　　区</t>
  </si>
  <si>
    <t>サービス業（他に分類されないもの）</t>
  </si>
  <si>
    <t>公務（他に分類されるものを除く）</t>
  </si>
  <si>
    <t>サービス業（他に分類されないもの）</t>
  </si>
  <si>
    <t>公務（他に分類されるものを除く）</t>
  </si>
  <si>
    <t>サービス業（他に分類されないもの）</t>
  </si>
  <si>
    <t>公務（他に分類されるものを除く）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</si>
</sst>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#,##0.00;&quot;△ &quot;#,##0.00"/>
    <numFmt numFmtId="180" formatCode="0;&quot;△ &quot;0"/>
    <numFmt numFmtId="181" formatCode="0.0;&quot;△ &quot;0.0"/>
    <numFmt numFmtId="182" formatCode="0.000000"/>
    <numFmt numFmtId="183" formatCode="0.0000000"/>
    <numFmt numFmtId="184" formatCode="0.00000"/>
    <numFmt numFmtId="185" formatCode="0.0000"/>
    <numFmt numFmtId="186" formatCode="0.000"/>
    <numFmt numFmtId="187" formatCode="0.0"/>
    <numFmt numFmtId="188" formatCode="#,##0_ ;[Red]\-#,##0\ "/>
    <numFmt numFmtId="189" formatCode="0.0_ "/>
    <numFmt numFmtId="190" formatCode="0.0%"/>
    <numFmt numFmtId="191" formatCode="#\ ?/100"/>
    <numFmt numFmtId="192" formatCode="#,##0;[Red]\-#,##0;&quot;－&quot;"/>
    <numFmt numFmtId="193" formatCode="#,##0;\-#,##0;&quot;－&quot;"/>
    <numFmt numFmtId="194" formatCode="##,###,##0;&quot;-&quot;#,###,##0"/>
    <numFmt numFmtId="195" formatCode="###,###,##0;&quot;-&quot;##,###,##0"/>
    <numFmt numFmtId="196" formatCode="###,##0;&quot;-&quot;##,##0"/>
    <numFmt numFmtId="197" formatCode="\ ###,##0;&quot;-&quot;###,##0"/>
    <numFmt numFmtId="198" formatCode="0_);[Red]\(0\)"/>
  </numFmts>
  <fonts count="52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7" fontId="0" fillId="0" borderId="0" xfId="49" applyNumberFormat="1" applyFont="1" applyAlignment="1">
      <alignment/>
    </xf>
    <xf numFmtId="178" fontId="0" fillId="0" borderId="0" xfId="49" applyNumberFormat="1" applyFont="1" applyAlignment="1">
      <alignment/>
    </xf>
    <xf numFmtId="177" fontId="5" fillId="0" borderId="0" xfId="49" applyNumberFormat="1" applyFont="1" applyAlignment="1">
      <alignment/>
    </xf>
    <xf numFmtId="177" fontId="6" fillId="0" borderId="0" xfId="49" applyNumberFormat="1" applyFont="1" applyAlignment="1">
      <alignment/>
    </xf>
    <xf numFmtId="177" fontId="6" fillId="0" borderId="10" xfId="49" applyNumberFormat="1" applyFont="1" applyBorder="1" applyAlignment="1">
      <alignment/>
    </xf>
    <xf numFmtId="177" fontId="6" fillId="0" borderId="11" xfId="49" applyNumberFormat="1" applyFont="1" applyBorder="1" applyAlignment="1">
      <alignment/>
    </xf>
    <xf numFmtId="177" fontId="6" fillId="0" borderId="12" xfId="49" applyNumberFormat="1" applyFont="1" applyBorder="1" applyAlignment="1">
      <alignment/>
    </xf>
    <xf numFmtId="177" fontId="7" fillId="0" borderId="0" xfId="49" applyNumberFormat="1" applyFont="1" applyAlignment="1">
      <alignment/>
    </xf>
    <xf numFmtId="177" fontId="6" fillId="0" borderId="0" xfId="49" applyNumberFormat="1" applyFont="1" applyBorder="1" applyAlignment="1">
      <alignment/>
    </xf>
    <xf numFmtId="177" fontId="0" fillId="0" borderId="13" xfId="49" applyNumberFormat="1" applyFont="1" applyBorder="1" applyAlignment="1">
      <alignment vertical="center"/>
    </xf>
    <xf numFmtId="177" fontId="0" fillId="0" borderId="14" xfId="49" applyNumberFormat="1" applyFont="1" applyBorder="1" applyAlignment="1">
      <alignment vertical="center"/>
    </xf>
    <xf numFmtId="177" fontId="0" fillId="0" borderId="0" xfId="49" applyNumberFormat="1" applyFont="1" applyAlignment="1">
      <alignment vertical="center"/>
    </xf>
    <xf numFmtId="177" fontId="0" fillId="0" borderId="11" xfId="49" applyNumberFormat="1" applyFont="1" applyBorder="1" applyAlignment="1">
      <alignment/>
    </xf>
    <xf numFmtId="177" fontId="0" fillId="0" borderId="0" xfId="49" applyNumberFormat="1" applyFont="1" applyBorder="1" applyAlignment="1">
      <alignment/>
    </xf>
    <xf numFmtId="177" fontId="0" fillId="0" borderId="13" xfId="49" applyNumberFormat="1" applyFont="1" applyBorder="1" applyAlignment="1">
      <alignment/>
    </xf>
    <xf numFmtId="178" fontId="0" fillId="0" borderId="13" xfId="49" applyNumberFormat="1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0" fillId="0" borderId="0" xfId="49" applyNumberFormat="1" applyFont="1" applyBorder="1" applyAlignment="1">
      <alignment/>
    </xf>
    <xf numFmtId="177" fontId="10" fillId="0" borderId="0" xfId="49" applyNumberFormat="1" applyFont="1" applyAlignment="1">
      <alignment/>
    </xf>
    <xf numFmtId="178" fontId="10" fillId="0" borderId="0" xfId="49" applyNumberFormat="1" applyFont="1" applyAlignment="1">
      <alignment/>
    </xf>
    <xf numFmtId="178" fontId="6" fillId="0" borderId="0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177" fontId="10" fillId="0" borderId="0" xfId="49" applyNumberFormat="1" applyFont="1" applyBorder="1" applyAlignment="1">
      <alignment/>
    </xf>
    <xf numFmtId="178" fontId="10" fillId="0" borderId="0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177" fontId="11" fillId="0" borderId="0" xfId="49" applyNumberFormat="1" applyFont="1" applyAlignment="1">
      <alignment/>
    </xf>
    <xf numFmtId="178" fontId="11" fillId="0" borderId="0" xfId="49" applyNumberFormat="1" applyFont="1" applyAlignment="1">
      <alignment/>
    </xf>
    <xf numFmtId="177" fontId="11" fillId="0" borderId="0" xfId="49" applyNumberFormat="1" applyFont="1" applyBorder="1" applyAlignment="1">
      <alignment/>
    </xf>
    <xf numFmtId="178" fontId="11" fillId="0" borderId="0" xfId="49" applyNumberFormat="1" applyFont="1" applyBorder="1" applyAlignment="1">
      <alignment/>
    </xf>
    <xf numFmtId="177" fontId="11" fillId="0" borderId="0" xfId="49" applyNumberFormat="1" applyFont="1" applyBorder="1" applyAlignment="1">
      <alignment horizontal="distributed"/>
    </xf>
    <xf numFmtId="177" fontId="11" fillId="0" borderId="10" xfId="49" applyNumberFormat="1" applyFont="1" applyBorder="1" applyAlignment="1">
      <alignment horizontal="distributed"/>
    </xf>
    <xf numFmtId="177" fontId="11" fillId="0" borderId="0" xfId="49" applyNumberFormat="1" applyFont="1" applyBorder="1" applyAlignment="1">
      <alignment horizontal="distributed" shrinkToFit="1"/>
    </xf>
    <xf numFmtId="177" fontId="11" fillId="0" borderId="10" xfId="49" applyNumberFormat="1" applyFont="1" applyBorder="1" applyAlignment="1">
      <alignment horizontal="distributed" shrinkToFit="1"/>
    </xf>
    <xf numFmtId="177" fontId="11" fillId="0" borderId="10" xfId="49" applyNumberFormat="1" applyFont="1" applyBorder="1" applyAlignment="1">
      <alignment/>
    </xf>
    <xf numFmtId="0" fontId="11" fillId="0" borderId="10" xfId="0" applyFont="1" applyBorder="1" applyAlignment="1">
      <alignment horizontal="distributed"/>
    </xf>
    <xf numFmtId="177" fontId="11" fillId="0" borderId="0" xfId="49" applyNumberFormat="1" applyFont="1" applyBorder="1" applyAlignment="1">
      <alignment horizontal="centerContinuous"/>
    </xf>
    <xf numFmtId="177" fontId="11" fillId="0" borderId="10" xfId="49" applyNumberFormat="1" applyFont="1" applyBorder="1" applyAlignment="1">
      <alignment horizontal="centerContinuous"/>
    </xf>
    <xf numFmtId="177" fontId="11" fillId="0" borderId="0" xfId="49" applyNumberFormat="1" applyFont="1" applyAlignment="1">
      <alignment horizontal="centerContinuous"/>
    </xf>
    <xf numFmtId="177" fontId="11" fillId="0" borderId="0" xfId="49" applyNumberFormat="1" applyFont="1" applyAlignment="1">
      <alignment/>
    </xf>
    <xf numFmtId="177" fontId="11" fillId="0" borderId="15" xfId="49" applyNumberFormat="1" applyFont="1" applyBorder="1" applyAlignment="1">
      <alignment horizontal="centerContinuous" vertical="center"/>
    </xf>
    <xf numFmtId="178" fontId="11" fillId="0" borderId="15" xfId="49" applyNumberFormat="1" applyFont="1" applyBorder="1" applyAlignment="1">
      <alignment horizontal="centerContinuous" vertical="center"/>
    </xf>
    <xf numFmtId="177" fontId="11" fillId="0" borderId="16" xfId="49" applyNumberFormat="1" applyFont="1" applyBorder="1" applyAlignment="1">
      <alignment horizontal="centerContinuous" vertical="center"/>
    </xf>
    <xf numFmtId="177" fontId="11" fillId="0" borderId="12" xfId="49" applyNumberFormat="1" applyFont="1" applyBorder="1" applyAlignment="1">
      <alignment horizontal="center" vertical="center" wrapText="1"/>
    </xf>
    <xf numFmtId="178" fontId="11" fillId="0" borderId="12" xfId="49" applyNumberFormat="1" applyFont="1" applyBorder="1" applyAlignment="1">
      <alignment horizontal="center" vertical="center" wrapText="1"/>
    </xf>
    <xf numFmtId="178" fontId="11" fillId="0" borderId="16" xfId="49" applyNumberFormat="1" applyFont="1" applyBorder="1" applyAlignment="1">
      <alignment horizontal="center" vertical="center" wrapText="1"/>
    </xf>
    <xf numFmtId="177" fontId="12" fillId="0" borderId="0" xfId="49" applyNumberFormat="1" applyFont="1" applyAlignment="1">
      <alignment/>
    </xf>
    <xf numFmtId="177" fontId="12" fillId="0" borderId="0" xfId="49" applyNumberFormat="1" applyFont="1" applyAlignment="1">
      <alignment horizontal="centerContinuous"/>
    </xf>
    <xf numFmtId="177" fontId="12" fillId="0" borderId="0" xfId="49" applyNumberFormat="1" applyFont="1" applyBorder="1" applyAlignment="1">
      <alignment horizontal="centerContinuous"/>
    </xf>
    <xf numFmtId="177" fontId="12" fillId="0" borderId="10" xfId="49" applyNumberFormat="1" applyFont="1" applyBorder="1" applyAlignment="1">
      <alignment horizontal="centerContinuous"/>
    </xf>
    <xf numFmtId="177" fontId="12" fillId="0" borderId="0" xfId="49" applyNumberFormat="1" applyFont="1" applyAlignment="1">
      <alignment/>
    </xf>
    <xf numFmtId="178" fontId="12" fillId="0" borderId="0" xfId="49" applyNumberFormat="1" applyFont="1" applyAlignment="1">
      <alignment/>
    </xf>
    <xf numFmtId="177" fontId="12" fillId="0" borderId="0" xfId="49" applyNumberFormat="1" applyFont="1" applyBorder="1" applyAlignment="1">
      <alignment/>
    </xf>
    <xf numFmtId="177" fontId="12" fillId="0" borderId="10" xfId="49" applyNumberFormat="1" applyFont="1" applyBorder="1" applyAlignment="1">
      <alignment/>
    </xf>
    <xf numFmtId="177" fontId="13" fillId="0" borderId="0" xfId="49" applyNumberFormat="1" applyFont="1" applyAlignment="1">
      <alignment horizontal="centerContinuous"/>
    </xf>
    <xf numFmtId="177" fontId="13" fillId="0" borderId="0" xfId="49" applyNumberFormat="1" applyFont="1" applyBorder="1" applyAlignment="1">
      <alignment horizontal="centerContinuous"/>
    </xf>
    <xf numFmtId="177" fontId="11" fillId="0" borderId="0" xfId="49" applyNumberFormat="1" applyFont="1" applyAlignment="1">
      <alignment horizontal="distributed"/>
    </xf>
    <xf numFmtId="0" fontId="11" fillId="0" borderId="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3"/>
  <sheetViews>
    <sheetView showGridLines="0" tabSelected="1" zoomScale="90" zoomScaleNormal="90" zoomScaleSheetLayoutView="80" zoomScalePageLayoutView="0" workbookViewId="0" topLeftCell="A1">
      <selection activeCell="B4" sqref="B4"/>
    </sheetView>
  </sheetViews>
  <sheetFormatPr defaultColWidth="9.00390625" defaultRowHeight="12.75"/>
  <cols>
    <col min="1" max="1" width="1.00390625" style="1" customWidth="1"/>
    <col min="2" max="2" width="2.25390625" style="1" customWidth="1"/>
    <col min="3" max="3" width="3.125" style="1" customWidth="1"/>
    <col min="4" max="4" width="42.75390625" style="1" customWidth="1"/>
    <col min="5" max="5" width="0.74609375" style="1" customWidth="1"/>
    <col min="6" max="6" width="17.875" style="1" customWidth="1"/>
    <col min="7" max="8" width="17.875" style="2" customWidth="1"/>
    <col min="9" max="9" width="17.875" style="1" customWidth="1"/>
    <col min="10" max="10" width="17.875" style="2" customWidth="1"/>
    <col min="11" max="11" width="17.875" style="1" customWidth="1"/>
    <col min="12" max="12" width="17.875" style="2" customWidth="1"/>
    <col min="13" max="16384" width="9.125" style="1" customWidth="1"/>
  </cols>
  <sheetData>
    <row r="1" ht="6.75" customHeight="1"/>
    <row r="2" spans="2:12" s="19" customFormat="1" ht="18.75">
      <c r="B2" s="8" t="s">
        <v>55</v>
      </c>
      <c r="G2" s="20"/>
      <c r="H2" s="20"/>
      <c r="J2" s="20"/>
      <c r="L2" s="20"/>
    </row>
    <row r="4" spans="1:12" s="12" customFormat="1" ht="14.25" customHeight="1">
      <c r="A4" s="10"/>
      <c r="B4" s="10"/>
      <c r="C4" s="10"/>
      <c r="D4" s="10"/>
      <c r="E4" s="11"/>
      <c r="F4" s="40" t="s">
        <v>0</v>
      </c>
      <c r="G4" s="41"/>
      <c r="H4" s="41"/>
      <c r="I4" s="42" t="s">
        <v>1</v>
      </c>
      <c r="J4" s="41"/>
      <c r="K4" s="42" t="s">
        <v>2</v>
      </c>
      <c r="L4" s="41"/>
    </row>
    <row r="5" spans="1:12" ht="28.5">
      <c r="A5" s="13"/>
      <c r="B5" s="6"/>
      <c r="C5" s="6"/>
      <c r="D5" s="6"/>
      <c r="E5" s="7"/>
      <c r="F5" s="43" t="s">
        <v>3</v>
      </c>
      <c r="G5" s="44" t="s">
        <v>4</v>
      </c>
      <c r="H5" s="44" t="s">
        <v>57</v>
      </c>
      <c r="I5" s="43" t="s">
        <v>3</v>
      </c>
      <c r="J5" s="44" t="s">
        <v>4</v>
      </c>
      <c r="K5" s="43" t="s">
        <v>3</v>
      </c>
      <c r="L5" s="45" t="s">
        <v>4</v>
      </c>
    </row>
    <row r="6" spans="2:5" ht="12.75">
      <c r="B6" s="4"/>
      <c r="C6" s="4"/>
      <c r="D6" s="9"/>
      <c r="E6" s="5"/>
    </row>
    <row r="7" spans="1:12" s="3" customFormat="1" ht="17.25">
      <c r="A7" s="54" t="s">
        <v>5</v>
      </c>
      <c r="B7" s="47"/>
      <c r="C7" s="47"/>
      <c r="D7" s="55"/>
      <c r="E7" s="49"/>
      <c r="F7" s="50"/>
      <c r="G7" s="51"/>
      <c r="H7" s="51"/>
      <c r="I7" s="50"/>
      <c r="J7" s="51"/>
      <c r="K7" s="50"/>
      <c r="L7" s="51"/>
    </row>
    <row r="8" spans="2:12" ht="6" customHeight="1">
      <c r="B8" s="26"/>
      <c r="C8" s="26"/>
      <c r="D8" s="28"/>
      <c r="E8" s="34"/>
      <c r="F8" s="26"/>
      <c r="G8" s="27"/>
      <c r="H8" s="27"/>
      <c r="I8" s="26"/>
      <c r="J8" s="27"/>
      <c r="K8" s="26"/>
      <c r="L8" s="27"/>
    </row>
    <row r="9" spans="2:12" s="3" customFormat="1" ht="14.25">
      <c r="B9" s="46" t="s">
        <v>6</v>
      </c>
      <c r="C9" s="47"/>
      <c r="D9" s="48"/>
      <c r="E9" s="49"/>
      <c r="F9" s="50">
        <f>SUM(F11:F33)</f>
        <v>425369</v>
      </c>
      <c r="G9" s="51">
        <f>SUM(G11:G31)</f>
        <v>91.73799689211015</v>
      </c>
      <c r="H9" s="51">
        <f>I9/K9*100</f>
        <v>126.12899967571994</v>
      </c>
      <c r="I9" s="50">
        <f>SUM(I11:I33)</f>
        <v>237260</v>
      </c>
      <c r="J9" s="51">
        <f>SUM(J11:J31)</f>
        <v>90.82820534434796</v>
      </c>
      <c r="K9" s="50">
        <f>SUM(K11:K33)</f>
        <v>188109</v>
      </c>
      <c r="L9" s="51">
        <f>SUM(L11:L31)</f>
        <v>92.88550787043683</v>
      </c>
    </row>
    <row r="10" spans="2:12" ht="6" customHeight="1">
      <c r="B10" s="39"/>
      <c r="C10" s="38"/>
      <c r="D10" s="36"/>
      <c r="E10" s="37"/>
      <c r="F10" s="26"/>
      <c r="G10" s="27"/>
      <c r="H10" s="27"/>
      <c r="I10" s="26"/>
      <c r="J10" s="27"/>
      <c r="K10" s="26"/>
      <c r="L10" s="27"/>
    </row>
    <row r="11" spans="2:12" ht="14.25">
      <c r="B11" s="26"/>
      <c r="C11" s="26" t="s">
        <v>7</v>
      </c>
      <c r="D11" s="30" t="s">
        <v>29</v>
      </c>
      <c r="E11" s="31"/>
      <c r="F11" s="26">
        <f>I11+K11</f>
        <v>2745</v>
      </c>
      <c r="G11" s="27">
        <f>F11/F$9*100</f>
        <v>0.6453220615512648</v>
      </c>
      <c r="H11" s="27">
        <f>I11/K11*100</f>
        <v>157.74647887323943</v>
      </c>
      <c r="I11" s="26">
        <v>1680</v>
      </c>
      <c r="J11" s="27">
        <f>I11/I$9*100</f>
        <v>0.708083958526511</v>
      </c>
      <c r="K11" s="26">
        <v>1065</v>
      </c>
      <c r="L11" s="27">
        <f>K11/K$9*100</f>
        <v>0.566161108718881</v>
      </c>
    </row>
    <row r="12" spans="2:12" ht="14.25">
      <c r="B12" s="26"/>
      <c r="C12" s="26" t="s">
        <v>8</v>
      </c>
      <c r="D12" s="30" t="s">
        <v>30</v>
      </c>
      <c r="E12" s="31"/>
      <c r="F12" s="26">
        <f>I12+K12</f>
        <v>507</v>
      </c>
      <c r="G12" s="27">
        <f>F12/F$9*100</f>
        <v>0.11919063213351232</v>
      </c>
      <c r="H12" s="27">
        <f>I12/K12*100</f>
        <v>254.54545454545453</v>
      </c>
      <c r="I12" s="26">
        <v>364</v>
      </c>
      <c r="J12" s="27">
        <f>I12/I$9*100</f>
        <v>0.1534181910140774</v>
      </c>
      <c r="K12" s="26">
        <v>143</v>
      </c>
      <c r="L12" s="27">
        <f>K12/K$9*100</f>
        <v>0.07601975450403756</v>
      </c>
    </row>
    <row r="13" spans="2:12" ht="14.25">
      <c r="B13" s="26"/>
      <c r="C13" s="26" t="s">
        <v>9</v>
      </c>
      <c r="D13" s="30" t="s">
        <v>31</v>
      </c>
      <c r="E13" s="31"/>
      <c r="F13" s="26">
        <f>I13+K13</f>
        <v>234</v>
      </c>
      <c r="G13" s="27">
        <f>F13/F$9*100</f>
        <v>0.05501106098469799</v>
      </c>
      <c r="H13" s="27">
        <f>I13/K13*100</f>
        <v>431.8181818181818</v>
      </c>
      <c r="I13" s="26">
        <v>190</v>
      </c>
      <c r="J13" s="27">
        <f>I13/I$9*100</f>
        <v>0.08008092388097446</v>
      </c>
      <c r="K13" s="26">
        <v>44</v>
      </c>
      <c r="L13" s="27">
        <f>K13/K$9*100</f>
        <v>0.023390693693550017</v>
      </c>
    </row>
    <row r="14" spans="2:12" ht="14.25">
      <c r="B14" s="26"/>
      <c r="C14" s="26" t="s">
        <v>10</v>
      </c>
      <c r="D14" s="30" t="s">
        <v>32</v>
      </c>
      <c r="E14" s="31"/>
      <c r="F14" s="26">
        <f>I14+K14</f>
        <v>38148</v>
      </c>
      <c r="G14" s="27">
        <f>F14/F$9*100</f>
        <v>8.968213480531022</v>
      </c>
      <c r="H14" s="27">
        <f>I14/K14*100</f>
        <v>504.56418383518223</v>
      </c>
      <c r="I14" s="26">
        <v>31838</v>
      </c>
      <c r="J14" s="27">
        <f>I14/I$9*100</f>
        <v>13.419033971170869</v>
      </c>
      <c r="K14" s="26">
        <v>6310</v>
      </c>
      <c r="L14" s="27">
        <f>K14/K$9*100</f>
        <v>3.3544381183250134</v>
      </c>
    </row>
    <row r="15" spans="2:12" ht="14.25">
      <c r="B15" s="26"/>
      <c r="C15" s="26" t="s">
        <v>11</v>
      </c>
      <c r="D15" s="30" t="s">
        <v>33</v>
      </c>
      <c r="E15" s="31"/>
      <c r="F15" s="26">
        <f>I15+K15</f>
        <v>61928</v>
      </c>
      <c r="G15" s="27">
        <f>F15/F$9*100</f>
        <v>14.558653780599903</v>
      </c>
      <c r="H15" s="27">
        <f>I15/K15*100</f>
        <v>311.61847789963446</v>
      </c>
      <c r="I15" s="26">
        <v>46883</v>
      </c>
      <c r="J15" s="27">
        <f>I15/I$9*100</f>
        <v>19.76017870690382</v>
      </c>
      <c r="K15" s="26">
        <v>15045</v>
      </c>
      <c r="L15" s="27">
        <f>K15/K$9*100</f>
        <v>7.998022423169545</v>
      </c>
    </row>
    <row r="16" spans="2:12" ht="8.25" customHeight="1">
      <c r="B16" s="26"/>
      <c r="C16" s="26"/>
      <c r="D16" s="30"/>
      <c r="E16" s="31"/>
      <c r="F16" s="26"/>
      <c r="G16" s="27"/>
      <c r="H16" s="27"/>
      <c r="I16" s="26"/>
      <c r="J16" s="27"/>
      <c r="K16" s="26"/>
      <c r="L16" s="27"/>
    </row>
    <row r="17" spans="2:12" ht="14.25">
      <c r="B17" s="26"/>
      <c r="C17" s="26" t="s">
        <v>12</v>
      </c>
      <c r="D17" s="30" t="s">
        <v>34</v>
      </c>
      <c r="E17" s="31"/>
      <c r="F17" s="26">
        <f>I17+K17</f>
        <v>1974</v>
      </c>
      <c r="G17" s="27">
        <f>F17/F$9*100</f>
        <v>0.46406766830681123</v>
      </c>
      <c r="H17" s="27">
        <f>I17/K17*100</f>
        <v>639.3258426966293</v>
      </c>
      <c r="I17" s="26">
        <v>1707</v>
      </c>
      <c r="J17" s="27">
        <f>I17/I$9*100</f>
        <v>0.7194638792885442</v>
      </c>
      <c r="K17" s="26">
        <v>267</v>
      </c>
      <c r="L17" s="27">
        <f>K17/K$9*100</f>
        <v>0.14193898218586032</v>
      </c>
    </row>
    <row r="18" spans="2:12" ht="14.25">
      <c r="B18" s="26"/>
      <c r="C18" s="26" t="s">
        <v>13</v>
      </c>
      <c r="D18" s="30" t="s">
        <v>35</v>
      </c>
      <c r="E18" s="31"/>
      <c r="F18" s="26">
        <f>I18+K18</f>
        <v>7167</v>
      </c>
      <c r="G18" s="27">
        <f>F18/F$9*100</f>
        <v>1.6848900601595322</v>
      </c>
      <c r="H18" s="27">
        <f>I18/K18*100</f>
        <v>194.93827160493825</v>
      </c>
      <c r="I18" s="26">
        <v>4737</v>
      </c>
      <c r="J18" s="27">
        <f>I18/I$9*100</f>
        <v>1.9965438759167158</v>
      </c>
      <c r="K18" s="26">
        <v>2430</v>
      </c>
      <c r="L18" s="27">
        <f>K18/K$9*100</f>
        <v>1.291804219893785</v>
      </c>
    </row>
    <row r="19" spans="2:12" ht="14.25">
      <c r="B19" s="26"/>
      <c r="C19" s="26" t="s">
        <v>14</v>
      </c>
      <c r="D19" s="30" t="s">
        <v>36</v>
      </c>
      <c r="E19" s="31"/>
      <c r="F19" s="26">
        <f>I19+K19</f>
        <v>28421</v>
      </c>
      <c r="G19" s="27">
        <f>F19/F$9*100</f>
        <v>6.681493009598725</v>
      </c>
      <c r="H19" s="27">
        <f>I19/K19*100</f>
        <v>543.4457776771565</v>
      </c>
      <c r="I19" s="26">
        <v>24004</v>
      </c>
      <c r="J19" s="27">
        <f>I19/I$9*100</f>
        <v>10.117171035994268</v>
      </c>
      <c r="K19" s="26">
        <v>4417</v>
      </c>
      <c r="L19" s="27">
        <f>K19/K$9*100</f>
        <v>2.3481066828275097</v>
      </c>
    </row>
    <row r="20" spans="2:12" ht="14.25">
      <c r="B20" s="26"/>
      <c r="C20" s="26" t="s">
        <v>15</v>
      </c>
      <c r="D20" s="30" t="s">
        <v>37</v>
      </c>
      <c r="E20" s="31"/>
      <c r="F20" s="26">
        <f>I20+K20</f>
        <v>75225</v>
      </c>
      <c r="G20" s="27">
        <f>F20/F$9*100</f>
        <v>17.684645566555155</v>
      </c>
      <c r="H20" s="27">
        <f>I20/K20*100</f>
        <v>91.0088109082599</v>
      </c>
      <c r="I20" s="26">
        <v>35842</v>
      </c>
      <c r="J20" s="27">
        <f>I20/I$9*100</f>
        <v>15.10663407232572</v>
      </c>
      <c r="K20" s="26">
        <v>39383</v>
      </c>
      <c r="L20" s="27">
        <f>K20/K$9*100</f>
        <v>20.936265675751827</v>
      </c>
    </row>
    <row r="21" spans="2:12" ht="14.25">
      <c r="B21" s="26"/>
      <c r="C21" s="26" t="s">
        <v>16</v>
      </c>
      <c r="D21" s="30" t="s">
        <v>38</v>
      </c>
      <c r="E21" s="31"/>
      <c r="F21" s="26">
        <f>I21+K21</f>
        <v>9387</v>
      </c>
      <c r="G21" s="27">
        <f>F21/F$9*100</f>
        <v>2.206789869501539</v>
      </c>
      <c r="H21" s="27">
        <f>I21/K21*100</f>
        <v>70.0851603551368</v>
      </c>
      <c r="I21" s="26">
        <v>3868</v>
      </c>
      <c r="J21" s="27">
        <f>I21/I$9*100</f>
        <v>1.6302790187979432</v>
      </c>
      <c r="K21" s="26">
        <v>5519</v>
      </c>
      <c r="L21" s="27">
        <f>K21/K$9*100</f>
        <v>2.9339372385159668</v>
      </c>
    </row>
    <row r="22" spans="2:12" ht="8.25" customHeight="1">
      <c r="B22" s="26"/>
      <c r="C22" s="26"/>
      <c r="D22" s="30"/>
      <c r="E22" s="31"/>
      <c r="F22" s="26"/>
      <c r="G22" s="27"/>
      <c r="H22" s="27"/>
      <c r="I22" s="26"/>
      <c r="J22" s="27"/>
      <c r="K22" s="26"/>
      <c r="L22" s="27"/>
    </row>
    <row r="23" spans="2:12" ht="14.25">
      <c r="B23" s="26"/>
      <c r="C23" s="26" t="s">
        <v>17</v>
      </c>
      <c r="D23" s="30" t="s">
        <v>39</v>
      </c>
      <c r="E23" s="31"/>
      <c r="F23" s="26">
        <f>I23+K23</f>
        <v>7571</v>
      </c>
      <c r="G23" s="27">
        <f>F23/F$9*100</f>
        <v>1.7798664218596087</v>
      </c>
      <c r="H23" s="27">
        <f>I23/K23*100</f>
        <v>142.50480461242793</v>
      </c>
      <c r="I23" s="26">
        <v>4449</v>
      </c>
      <c r="J23" s="27">
        <f>I23/I$9*100</f>
        <v>1.8751580544550284</v>
      </c>
      <c r="K23" s="26">
        <v>3122</v>
      </c>
      <c r="L23" s="27">
        <f>K23/K$9*100</f>
        <v>1.6596760388923444</v>
      </c>
    </row>
    <row r="24" spans="2:12" ht="14.25">
      <c r="B24" s="26"/>
      <c r="C24" s="26" t="s">
        <v>18</v>
      </c>
      <c r="D24" s="30" t="s">
        <v>40</v>
      </c>
      <c r="E24" s="31"/>
      <c r="F24" s="26">
        <f>I24+K24</f>
        <v>11847</v>
      </c>
      <c r="G24" s="27">
        <f>F24/F$9*100</f>
        <v>2.785111279853492</v>
      </c>
      <c r="H24" s="27">
        <f>I24/K24*100</f>
        <v>207.39491437467566</v>
      </c>
      <c r="I24" s="26">
        <v>7993</v>
      </c>
      <c r="J24" s="27">
        <f>I24/I$9*100</f>
        <v>3.368878024108573</v>
      </c>
      <c r="K24" s="26">
        <v>3854</v>
      </c>
      <c r="L24" s="27">
        <f>K24/K$9*100</f>
        <v>2.04881212488504</v>
      </c>
    </row>
    <row r="25" spans="2:12" ht="14.25">
      <c r="B25" s="26"/>
      <c r="C25" s="26" t="s">
        <v>19</v>
      </c>
      <c r="D25" s="30" t="s">
        <v>41</v>
      </c>
      <c r="E25" s="31"/>
      <c r="F25" s="26">
        <f>I25+K25</f>
        <v>24737</v>
      </c>
      <c r="G25" s="27">
        <f>F25/F$9*100</f>
        <v>5.815421434096043</v>
      </c>
      <c r="H25" s="27">
        <f>I25/K25*100</f>
        <v>51.779359430604984</v>
      </c>
      <c r="I25" s="26">
        <v>8439</v>
      </c>
      <c r="J25" s="27">
        <f>I25/I$9*100</f>
        <v>3.556857455955492</v>
      </c>
      <c r="K25" s="26">
        <v>16298</v>
      </c>
      <c r="L25" s="27">
        <f>K25/K$9*100</f>
        <v>8.664125586760868</v>
      </c>
    </row>
    <row r="26" spans="2:12" ht="14.25">
      <c r="B26" s="26"/>
      <c r="C26" s="26" t="s">
        <v>20</v>
      </c>
      <c r="D26" s="30" t="s">
        <v>42</v>
      </c>
      <c r="E26" s="31"/>
      <c r="F26" s="26">
        <f>I26+K26</f>
        <v>15981</v>
      </c>
      <c r="G26" s="27">
        <f>F26/F$9*100</f>
        <v>3.756973357249823</v>
      </c>
      <c r="H26" s="27">
        <f>I26/K26*100</f>
        <v>61.24508122288367</v>
      </c>
      <c r="I26" s="26">
        <v>6070</v>
      </c>
      <c r="J26" s="27">
        <f>I26/I$9*100</f>
        <v>2.558374778723763</v>
      </c>
      <c r="K26" s="26">
        <v>9911</v>
      </c>
      <c r="L26" s="27">
        <f>K26/K$9*100</f>
        <v>5.268753754472141</v>
      </c>
    </row>
    <row r="27" spans="2:12" ht="14.25">
      <c r="B27" s="26"/>
      <c r="C27" s="26" t="s">
        <v>43</v>
      </c>
      <c r="D27" s="30" t="s">
        <v>44</v>
      </c>
      <c r="E27" s="31"/>
      <c r="F27" s="26">
        <f>I27+K27</f>
        <v>18725</v>
      </c>
      <c r="G27" s="27">
        <f>F27/F$9*100</f>
        <v>4.40206032879688</v>
      </c>
      <c r="H27" s="27">
        <f>I27/K27*100</f>
        <v>73.66907809311816</v>
      </c>
      <c r="I27" s="26">
        <v>7943</v>
      </c>
      <c r="J27" s="27">
        <f>I27/I$9*100</f>
        <v>3.3478040967714744</v>
      </c>
      <c r="K27" s="26">
        <v>10782</v>
      </c>
      <c r="L27" s="27">
        <f>K27/K$9*100</f>
        <v>5.731783168269461</v>
      </c>
    </row>
    <row r="28" spans="2:12" ht="8.25" customHeight="1">
      <c r="B28" s="26"/>
      <c r="C28" s="26"/>
      <c r="D28" s="30"/>
      <c r="E28" s="31"/>
      <c r="F28" s="26"/>
      <c r="G28" s="27"/>
      <c r="H28" s="27"/>
      <c r="I28" s="26"/>
      <c r="J28" s="27"/>
      <c r="K28" s="26"/>
      <c r="L28" s="27"/>
    </row>
    <row r="29" spans="2:12" ht="14.25">
      <c r="B29" s="26"/>
      <c r="C29" s="26" t="s">
        <v>45</v>
      </c>
      <c r="D29" s="32" t="s">
        <v>46</v>
      </c>
      <c r="E29" s="33"/>
      <c r="F29" s="26">
        <f>I29+K29</f>
        <v>57156</v>
      </c>
      <c r="G29" s="27">
        <f>F29/F$9*100</f>
        <v>13.436804280518796</v>
      </c>
      <c r="H29" s="27">
        <f>I29/K29*100</f>
        <v>28.284778022175338</v>
      </c>
      <c r="I29" s="26">
        <v>12602</v>
      </c>
      <c r="J29" s="27">
        <f>I29/I$9*100</f>
        <v>5.311472646042317</v>
      </c>
      <c r="K29" s="26">
        <v>44554</v>
      </c>
      <c r="L29" s="27">
        <f>K29/K$9*100</f>
        <v>23.685203791418804</v>
      </c>
    </row>
    <row r="30" spans="2:12" ht="14.25">
      <c r="B30" s="26"/>
      <c r="C30" s="26" t="s">
        <v>47</v>
      </c>
      <c r="D30" s="32" t="s">
        <v>48</v>
      </c>
      <c r="E30" s="33"/>
      <c r="F30" s="26">
        <f>I30+K30</f>
        <v>1529</v>
      </c>
      <c r="G30" s="27">
        <f>F30/F$9*100</f>
        <v>0.35945261643420184</v>
      </c>
      <c r="H30" s="27">
        <f>I30/K30*100</f>
        <v>122.23837209302326</v>
      </c>
      <c r="I30" s="26">
        <v>841</v>
      </c>
      <c r="J30" s="27">
        <f>I30/I$9*100</f>
        <v>0.35446345780999744</v>
      </c>
      <c r="K30" s="26">
        <v>688</v>
      </c>
      <c r="L30" s="27">
        <f>K30/K$9*100</f>
        <v>0.3657453922991457</v>
      </c>
    </row>
    <row r="31" spans="2:12" ht="14.25">
      <c r="B31" s="26"/>
      <c r="C31" s="26" t="s">
        <v>49</v>
      </c>
      <c r="D31" s="30" t="s">
        <v>50</v>
      </c>
      <c r="E31" s="31"/>
      <c r="F31" s="26">
        <f>I31+K31</f>
        <v>26943</v>
      </c>
      <c r="G31" s="27">
        <f>F31/F$9*100</f>
        <v>6.334029983379137</v>
      </c>
      <c r="H31" s="27">
        <f>I31/K31*100</f>
        <v>147.31962548191666</v>
      </c>
      <c r="I31" s="26">
        <v>16049</v>
      </c>
      <c r="J31" s="27">
        <f>I31/I$9*100</f>
        <v>6.76430919666189</v>
      </c>
      <c r="K31" s="26">
        <v>10894</v>
      </c>
      <c r="L31" s="27">
        <f>K31/K$9*100</f>
        <v>5.791323115853043</v>
      </c>
    </row>
    <row r="32" spans="2:12" ht="14.25">
      <c r="B32" s="26"/>
      <c r="C32" s="26" t="s">
        <v>51</v>
      </c>
      <c r="D32" s="30" t="s">
        <v>52</v>
      </c>
      <c r="E32" s="31"/>
      <c r="F32" s="26">
        <f>I32+K32</f>
        <v>12638</v>
      </c>
      <c r="G32" s="27">
        <f>F32/F$9*100</f>
        <v>2.971067473182108</v>
      </c>
      <c r="H32" s="27">
        <f>I32/K32*100</f>
        <v>274.12670219064535</v>
      </c>
      <c r="I32" s="26">
        <v>9260</v>
      </c>
      <c r="J32" s="27">
        <f>I32/I$9*100</f>
        <v>3.90289134283065</v>
      </c>
      <c r="K32" s="26">
        <v>3378</v>
      </c>
      <c r="L32" s="27">
        <f>K32/K$9*100</f>
        <v>1.7957673476548173</v>
      </c>
    </row>
    <row r="33" spans="2:12" ht="14.25">
      <c r="B33" s="26"/>
      <c r="C33" s="26" t="s">
        <v>53</v>
      </c>
      <c r="D33" s="30" t="s">
        <v>54</v>
      </c>
      <c r="E33" s="31"/>
      <c r="F33" s="26">
        <f>I33+K33</f>
        <v>22506</v>
      </c>
      <c r="G33" s="27">
        <f>F33/F$9*100</f>
        <v>5.290935634707748</v>
      </c>
      <c r="H33" s="27">
        <f>I33/K33*100</f>
        <v>124.94752623688157</v>
      </c>
      <c r="I33" s="26">
        <v>12501</v>
      </c>
      <c r="J33" s="27">
        <f>I33/I$9*100</f>
        <v>5.268903312821378</v>
      </c>
      <c r="K33" s="26">
        <v>10005</v>
      </c>
      <c r="L33" s="27">
        <f>K33/K$9*100</f>
        <v>5.318724781908362</v>
      </c>
    </row>
    <row r="34" spans="2:12" ht="14.25">
      <c r="B34" s="26" t="s">
        <v>21</v>
      </c>
      <c r="C34" s="26"/>
      <c r="D34" s="28"/>
      <c r="E34" s="34"/>
      <c r="F34" s="26"/>
      <c r="G34" s="27"/>
      <c r="H34" s="27"/>
      <c r="I34" s="26"/>
      <c r="J34" s="27"/>
      <c r="K34" s="26"/>
      <c r="L34" s="27"/>
    </row>
    <row r="35" spans="2:12" ht="14.25">
      <c r="B35" s="26"/>
      <c r="C35" s="56" t="s">
        <v>22</v>
      </c>
      <c r="D35" s="57"/>
      <c r="E35" s="35"/>
      <c r="F35" s="26">
        <f>F11+F12</f>
        <v>3252</v>
      </c>
      <c r="G35" s="27">
        <f>F35/F$9*100</f>
        <v>0.7645126936847773</v>
      </c>
      <c r="H35" s="27">
        <f>I35/K35*100</f>
        <v>169.20529801324506</v>
      </c>
      <c r="I35" s="26">
        <f>I11+I12</f>
        <v>2044</v>
      </c>
      <c r="J35" s="27">
        <f>I35/I$9*100</f>
        <v>0.8615021495405883</v>
      </c>
      <c r="K35" s="26">
        <f>K11+K12</f>
        <v>1208</v>
      </c>
      <c r="L35" s="27">
        <f>K35/K$9*100</f>
        <v>0.6421808632229186</v>
      </c>
    </row>
    <row r="36" spans="2:12" ht="14.25">
      <c r="B36" s="26"/>
      <c r="C36" s="56" t="s">
        <v>23</v>
      </c>
      <c r="D36" s="57"/>
      <c r="E36" s="35"/>
      <c r="F36" s="26">
        <f>SUM(F13:F15)</f>
        <v>100310</v>
      </c>
      <c r="G36" s="27">
        <f>F36/F$9*100</f>
        <v>23.58187832211562</v>
      </c>
      <c r="H36" s="27">
        <f>I36/K36*100</f>
        <v>368.76022244030094</v>
      </c>
      <c r="I36" s="26">
        <f>SUM(I13:I15)</f>
        <v>78911</v>
      </c>
      <c r="J36" s="27">
        <f>I36/I$9*100</f>
        <v>33.25929360195566</v>
      </c>
      <c r="K36" s="26">
        <f>SUM(K13:K15)</f>
        <v>21399</v>
      </c>
      <c r="L36" s="27">
        <f>K36/K$9*100</f>
        <v>11.375851235188108</v>
      </c>
    </row>
    <row r="37" spans="2:12" ht="14.25">
      <c r="B37" s="26"/>
      <c r="C37" s="56" t="s">
        <v>24</v>
      </c>
      <c r="D37" s="57"/>
      <c r="E37" s="35"/>
      <c r="F37" s="26">
        <f>SUM(F17:F32)</f>
        <v>299301</v>
      </c>
      <c r="G37" s="27">
        <f>F37/F$9*100</f>
        <v>70.36267334949186</v>
      </c>
      <c r="H37" s="27">
        <f>I37/K37*100</f>
        <v>92.48024077634939</v>
      </c>
      <c r="I37" s="26">
        <f>SUM(I17:I32)</f>
        <v>143804</v>
      </c>
      <c r="J37" s="27">
        <f>I37/I$9*100</f>
        <v>60.61030093568237</v>
      </c>
      <c r="K37" s="26">
        <f>SUM(K17:K32)</f>
        <v>155497</v>
      </c>
      <c r="L37" s="27">
        <f>K37/K$9*100</f>
        <v>82.6632431196806</v>
      </c>
    </row>
    <row r="38" spans="2:12" ht="6.75" customHeight="1">
      <c r="B38" s="26"/>
      <c r="C38" s="26"/>
      <c r="D38" s="28"/>
      <c r="E38" s="34"/>
      <c r="F38" s="26"/>
      <c r="G38" s="27"/>
      <c r="H38" s="27"/>
      <c r="I38" s="26"/>
      <c r="J38" s="27"/>
      <c r="K38" s="26"/>
      <c r="L38" s="27"/>
    </row>
    <row r="39" spans="2:12" ht="12.75" customHeight="1">
      <c r="B39" s="26"/>
      <c r="C39" s="26"/>
      <c r="D39" s="28"/>
      <c r="E39" s="34"/>
      <c r="F39" s="26"/>
      <c r="G39" s="27"/>
      <c r="H39" s="27"/>
      <c r="I39" s="26"/>
      <c r="J39" s="27"/>
      <c r="K39" s="26"/>
      <c r="L39" s="27"/>
    </row>
    <row r="40" spans="1:12" s="3" customFormat="1" ht="17.25">
      <c r="A40" s="54" t="s">
        <v>25</v>
      </c>
      <c r="B40" s="47"/>
      <c r="C40" s="47"/>
      <c r="D40" s="55"/>
      <c r="E40" s="49"/>
      <c r="F40" s="50"/>
      <c r="G40" s="51"/>
      <c r="H40" s="51"/>
      <c r="I40" s="50"/>
      <c r="J40" s="51"/>
      <c r="K40" s="50"/>
      <c r="L40" s="51"/>
    </row>
    <row r="41" spans="2:12" ht="6" customHeight="1">
      <c r="B41" s="26"/>
      <c r="C41" s="26"/>
      <c r="D41" s="28"/>
      <c r="E41" s="34"/>
      <c r="F41" s="26"/>
      <c r="G41" s="27"/>
      <c r="H41" s="27"/>
      <c r="I41" s="26"/>
      <c r="J41" s="27"/>
      <c r="K41" s="26"/>
      <c r="L41" s="27"/>
    </row>
    <row r="42" spans="2:12" s="3" customFormat="1" ht="14.25">
      <c r="B42" s="46" t="s">
        <v>6</v>
      </c>
      <c r="C42" s="50"/>
      <c r="D42" s="52"/>
      <c r="E42" s="53"/>
      <c r="F42" s="50">
        <f>SUM(F44:F66)</f>
        <v>42332</v>
      </c>
      <c r="G42" s="51">
        <f>SUM(G44:G65)</f>
        <v>96.16838325616555</v>
      </c>
      <c r="H42" s="51">
        <f>I42/K42*100</f>
        <v>114.11157756309747</v>
      </c>
      <c r="I42" s="50">
        <f>SUM(I44:I66)</f>
        <v>22561</v>
      </c>
      <c r="J42" s="51">
        <f>SUM(J44:J65)</f>
        <v>96.08616639333361</v>
      </c>
      <c r="K42" s="50">
        <f>SUM(K44:K66)</f>
        <v>19771</v>
      </c>
      <c r="L42" s="51">
        <f>SUM(L44:L65)</f>
        <v>96.26220221536595</v>
      </c>
    </row>
    <row r="43" spans="2:12" ht="6" customHeight="1">
      <c r="B43" s="26"/>
      <c r="C43" s="26"/>
      <c r="D43" s="28"/>
      <c r="E43" s="34"/>
      <c r="F43" s="26"/>
      <c r="G43" s="27"/>
      <c r="H43" s="27"/>
      <c r="I43" s="26"/>
      <c r="J43" s="27"/>
      <c r="K43" s="26"/>
      <c r="L43" s="27"/>
    </row>
    <row r="44" spans="2:12" ht="14.25">
      <c r="B44" s="26"/>
      <c r="C44" s="26" t="s">
        <v>7</v>
      </c>
      <c r="D44" s="30" t="s">
        <v>29</v>
      </c>
      <c r="E44" s="31"/>
      <c r="F44" s="26">
        <f>I44+K44</f>
        <v>198</v>
      </c>
      <c r="G44" s="27">
        <f>F44/F$42*100</f>
        <v>0.46773126712652363</v>
      </c>
      <c r="H44" s="27">
        <f>I44/K44*100</f>
        <v>273.5849056603774</v>
      </c>
      <c r="I44" s="26">
        <v>145</v>
      </c>
      <c r="J44" s="27">
        <f>I44/I$42*100</f>
        <v>0.6427020078897212</v>
      </c>
      <c r="K44" s="26">
        <v>53</v>
      </c>
      <c r="L44" s="27">
        <f>K44/K$42*100</f>
        <v>0.2680693945678013</v>
      </c>
    </row>
    <row r="45" spans="2:12" ht="14.25">
      <c r="B45" s="26"/>
      <c r="C45" s="26" t="s">
        <v>8</v>
      </c>
      <c r="D45" s="30" t="s">
        <v>30</v>
      </c>
      <c r="E45" s="31"/>
      <c r="F45" s="26">
        <f>I45+K45</f>
        <v>101</v>
      </c>
      <c r="G45" s="27">
        <f>F45/F$42*100</f>
        <v>0.23859019181706512</v>
      </c>
      <c r="H45" s="27">
        <f>I45/K45*100</f>
        <v>215.625</v>
      </c>
      <c r="I45" s="26">
        <v>69</v>
      </c>
      <c r="J45" s="27">
        <f>I45/I$42*100</f>
        <v>0.30583750720269487</v>
      </c>
      <c r="K45" s="26">
        <v>32</v>
      </c>
      <c r="L45" s="27">
        <f>K45/K$42*100</f>
        <v>0.16185321936169136</v>
      </c>
    </row>
    <row r="46" spans="2:12" ht="14.25">
      <c r="B46" s="26"/>
      <c r="C46" s="26" t="s">
        <v>9</v>
      </c>
      <c r="D46" s="30" t="s">
        <v>31</v>
      </c>
      <c r="E46" s="31"/>
      <c r="F46" s="26">
        <f>I46+K46</f>
        <v>43</v>
      </c>
      <c r="G46" s="27">
        <f>F46/F$42*100</f>
        <v>0.10157800245677029</v>
      </c>
      <c r="H46" s="27">
        <f>I46/K46*100</f>
        <v>514.2857142857143</v>
      </c>
      <c r="I46" s="26">
        <v>36</v>
      </c>
      <c r="J46" s="27">
        <f>I46/I$42*100</f>
        <v>0.1595673950622756</v>
      </c>
      <c r="K46" s="26">
        <v>7</v>
      </c>
      <c r="L46" s="27">
        <f>K46/K$42*100</f>
        <v>0.03540539173536998</v>
      </c>
    </row>
    <row r="47" spans="2:12" ht="14.25">
      <c r="B47" s="26"/>
      <c r="C47" s="26" t="s">
        <v>10</v>
      </c>
      <c r="D47" s="30" t="s">
        <v>32</v>
      </c>
      <c r="E47" s="31"/>
      <c r="F47" s="26">
        <f>I47+K47</f>
        <v>3196</v>
      </c>
      <c r="G47" s="27">
        <f>F47/F$42*100</f>
        <v>7.549844089577625</v>
      </c>
      <c r="H47" s="27">
        <f>I47/K47*100</f>
        <v>443.53741496598633</v>
      </c>
      <c r="I47" s="26">
        <v>2608</v>
      </c>
      <c r="J47" s="27">
        <f>I47/I$42*100</f>
        <v>11.559771286733744</v>
      </c>
      <c r="K47" s="26">
        <v>588</v>
      </c>
      <c r="L47" s="27">
        <f>K47/K$42*100</f>
        <v>2.974052905771079</v>
      </c>
    </row>
    <row r="48" spans="2:12" ht="14.25">
      <c r="B48" s="26"/>
      <c r="C48" s="26" t="s">
        <v>11</v>
      </c>
      <c r="D48" s="30" t="s">
        <v>33</v>
      </c>
      <c r="E48" s="31"/>
      <c r="F48" s="26">
        <f>I48+K48</f>
        <v>5458</v>
      </c>
      <c r="G48" s="27">
        <f>F48/F$42*100</f>
        <v>12.893319474629122</v>
      </c>
      <c r="H48" s="27">
        <f>I48/K48*100</f>
        <v>228.59723058398552</v>
      </c>
      <c r="I48" s="26">
        <v>3797</v>
      </c>
      <c r="J48" s="27">
        <f>I48/I$42*100</f>
        <v>16.82992775142946</v>
      </c>
      <c r="K48" s="26">
        <v>1661</v>
      </c>
      <c r="L48" s="27">
        <f>K48/K$42*100</f>
        <v>8.401193667492793</v>
      </c>
    </row>
    <row r="49" spans="2:12" ht="8.25" customHeight="1">
      <c r="B49" s="26"/>
      <c r="C49" s="26"/>
      <c r="D49" s="30"/>
      <c r="E49" s="31"/>
      <c r="F49" s="26"/>
      <c r="G49" s="27"/>
      <c r="H49" s="27"/>
      <c r="I49" s="26"/>
      <c r="J49" s="27"/>
      <c r="K49" s="26"/>
      <c r="L49" s="27"/>
    </row>
    <row r="50" spans="2:12" ht="14.25">
      <c r="B50" s="26"/>
      <c r="C50" s="26" t="s">
        <v>12</v>
      </c>
      <c r="D50" s="30" t="s">
        <v>34</v>
      </c>
      <c r="E50" s="31"/>
      <c r="F50" s="26">
        <f>I50+K50</f>
        <v>125</v>
      </c>
      <c r="G50" s="27">
        <f>F50/F$42*100</f>
        <v>0.2952848908627044</v>
      </c>
      <c r="H50" s="27">
        <f>I50/K50*100</f>
        <v>400</v>
      </c>
      <c r="I50" s="26">
        <v>100</v>
      </c>
      <c r="J50" s="27">
        <f>I50/I$42*100</f>
        <v>0.44324276406187674</v>
      </c>
      <c r="K50" s="26">
        <v>25</v>
      </c>
      <c r="L50" s="27">
        <f>K50/K$42*100</f>
        <v>0.12644782762632137</v>
      </c>
    </row>
    <row r="51" spans="2:12" ht="14.25">
      <c r="B51" s="26"/>
      <c r="C51" s="26" t="s">
        <v>13</v>
      </c>
      <c r="D51" s="30" t="s">
        <v>35</v>
      </c>
      <c r="E51" s="31"/>
      <c r="F51" s="26">
        <f>I51+K51</f>
        <v>560</v>
      </c>
      <c r="G51" s="27">
        <f>F51/F$42*100</f>
        <v>1.3228763110649153</v>
      </c>
      <c r="H51" s="27">
        <f>I51/K51*100</f>
        <v>196.2962962962963</v>
      </c>
      <c r="I51" s="26">
        <v>371</v>
      </c>
      <c r="J51" s="27">
        <f>I51/I$42*100</f>
        <v>1.6444306546695624</v>
      </c>
      <c r="K51" s="26">
        <v>189</v>
      </c>
      <c r="L51" s="27">
        <f>K51/K$42*100</f>
        <v>0.9559455768549897</v>
      </c>
    </row>
    <row r="52" spans="2:12" ht="14.25">
      <c r="B52" s="26"/>
      <c r="C52" s="26" t="s">
        <v>14</v>
      </c>
      <c r="D52" s="30" t="s">
        <v>36</v>
      </c>
      <c r="E52" s="31"/>
      <c r="F52" s="26">
        <f>I52+K52</f>
        <v>4812</v>
      </c>
      <c r="G52" s="27">
        <f>F52/F$42*100</f>
        <v>11.367287158650665</v>
      </c>
      <c r="H52" s="27">
        <f>I52/K52*100</f>
        <v>449.9428571428571</v>
      </c>
      <c r="I52" s="26">
        <v>3937</v>
      </c>
      <c r="J52" s="27">
        <f>I52/I$42*100</f>
        <v>17.450467621116086</v>
      </c>
      <c r="K52" s="26">
        <v>875</v>
      </c>
      <c r="L52" s="27">
        <f>K52/K$42*100</f>
        <v>4.425673966921248</v>
      </c>
    </row>
    <row r="53" spans="2:12" ht="14.25">
      <c r="B53" s="26"/>
      <c r="C53" s="26" t="s">
        <v>15</v>
      </c>
      <c r="D53" s="30" t="s">
        <v>37</v>
      </c>
      <c r="E53" s="31"/>
      <c r="F53" s="26">
        <f>I53+K53</f>
        <v>7054</v>
      </c>
      <c r="G53" s="27">
        <f>F53/F$42*100</f>
        <v>16.66351696116413</v>
      </c>
      <c r="H53" s="27">
        <f>I53/K53*100</f>
        <v>85.43638275499474</v>
      </c>
      <c r="I53" s="26">
        <v>3250</v>
      </c>
      <c r="J53" s="27">
        <f>I53/I$42*100</f>
        <v>14.405389832010993</v>
      </c>
      <c r="K53" s="26">
        <v>3804</v>
      </c>
      <c r="L53" s="27">
        <f>K53/K$42*100</f>
        <v>19.24030145162106</v>
      </c>
    </row>
    <row r="54" spans="2:12" ht="14.25">
      <c r="B54" s="26"/>
      <c r="C54" s="26" t="s">
        <v>16</v>
      </c>
      <c r="D54" s="30" t="s">
        <v>38</v>
      </c>
      <c r="E54" s="31"/>
      <c r="F54" s="26">
        <f>I54+K54</f>
        <v>796</v>
      </c>
      <c r="G54" s="27">
        <f>F54/F$42*100</f>
        <v>1.8803741850137012</v>
      </c>
      <c r="H54" s="27">
        <f>I54/K54*100</f>
        <v>53.371868978805395</v>
      </c>
      <c r="I54" s="26">
        <v>277</v>
      </c>
      <c r="J54" s="27">
        <f>I54/I$42*100</f>
        <v>1.2277824564513984</v>
      </c>
      <c r="K54" s="26">
        <v>519</v>
      </c>
      <c r="L54" s="27">
        <f>K54/K$42*100</f>
        <v>2.625056901522432</v>
      </c>
    </row>
    <row r="55" spans="2:12" ht="8.25" customHeight="1">
      <c r="B55" s="26"/>
      <c r="C55" s="26"/>
      <c r="D55" s="30"/>
      <c r="E55" s="31"/>
      <c r="F55" s="26"/>
      <c r="G55" s="27"/>
      <c r="H55" s="27"/>
      <c r="I55" s="26"/>
      <c r="J55" s="27"/>
      <c r="K55" s="26"/>
      <c r="L55" s="27"/>
    </row>
    <row r="56" spans="2:12" ht="14.25">
      <c r="B56" s="26"/>
      <c r="C56" s="26" t="s">
        <v>17</v>
      </c>
      <c r="D56" s="30" t="s">
        <v>39</v>
      </c>
      <c r="E56" s="31"/>
      <c r="F56" s="26">
        <f>I56+K56</f>
        <v>596</v>
      </c>
      <c r="G56" s="27">
        <f>F56/F$42*100</f>
        <v>1.4079183596333744</v>
      </c>
      <c r="H56" s="27">
        <f>I56/K56*100</f>
        <v>148.33333333333334</v>
      </c>
      <c r="I56" s="26">
        <v>356</v>
      </c>
      <c r="J56" s="27">
        <f>I56/I$42*100</f>
        <v>1.577944240060281</v>
      </c>
      <c r="K56" s="26">
        <v>240</v>
      </c>
      <c r="L56" s="27">
        <f>K56/K$42*100</f>
        <v>1.213899145212685</v>
      </c>
    </row>
    <row r="57" spans="2:12" ht="14.25">
      <c r="B57" s="26"/>
      <c r="C57" s="26" t="s">
        <v>18</v>
      </c>
      <c r="D57" s="30" t="s">
        <v>40</v>
      </c>
      <c r="E57" s="31"/>
      <c r="F57" s="26">
        <f>I57+K57</f>
        <v>917</v>
      </c>
      <c r="G57" s="27">
        <f>F57/F$42*100</f>
        <v>2.1662099593687993</v>
      </c>
      <c r="H57" s="27">
        <f>I57/K57*100</f>
        <v>186.5625</v>
      </c>
      <c r="I57" s="26">
        <v>597</v>
      </c>
      <c r="J57" s="27">
        <f>I57/I$42*100</f>
        <v>2.646159301449404</v>
      </c>
      <c r="K57" s="26">
        <v>320</v>
      </c>
      <c r="L57" s="27">
        <f>K57/K$42*100</f>
        <v>1.6185321936169137</v>
      </c>
    </row>
    <row r="58" spans="2:12" ht="14.25">
      <c r="B58" s="26"/>
      <c r="C58" s="26" t="s">
        <v>19</v>
      </c>
      <c r="D58" s="30" t="s">
        <v>41</v>
      </c>
      <c r="E58" s="31"/>
      <c r="F58" s="26">
        <f>I58+K58</f>
        <v>2343</v>
      </c>
      <c r="G58" s="27">
        <f>F58/F$42*100</f>
        <v>5.5348199943305305</v>
      </c>
      <c r="H58" s="27">
        <f>I58/K58*100</f>
        <v>44.71896232242125</v>
      </c>
      <c r="I58" s="26">
        <v>724</v>
      </c>
      <c r="J58" s="27">
        <f>I58/I$42*100</f>
        <v>3.2090776118079876</v>
      </c>
      <c r="K58" s="26">
        <v>1619</v>
      </c>
      <c r="L58" s="27">
        <f>K58/K$42*100</f>
        <v>8.188761317080573</v>
      </c>
    </row>
    <row r="59" spans="2:12" ht="14.25">
      <c r="B59" s="26"/>
      <c r="C59" s="26" t="s">
        <v>20</v>
      </c>
      <c r="D59" s="30" t="s">
        <v>42</v>
      </c>
      <c r="E59" s="31"/>
      <c r="F59" s="26">
        <f>I59+K59</f>
        <v>1466</v>
      </c>
      <c r="G59" s="27">
        <f>F59/F$42*100</f>
        <v>3.4631012000377965</v>
      </c>
      <c r="H59" s="27">
        <f>I59/K59*100</f>
        <v>58.31533477321814</v>
      </c>
      <c r="I59" s="26">
        <v>540</v>
      </c>
      <c r="J59" s="27">
        <f>I59/I$42*100</f>
        <v>2.393510925934134</v>
      </c>
      <c r="K59" s="26">
        <v>926</v>
      </c>
      <c r="L59" s="27">
        <f>K59/K$42*100</f>
        <v>4.683627535278944</v>
      </c>
    </row>
    <row r="60" spans="2:12" ht="14.25">
      <c r="B60" s="26"/>
      <c r="C60" s="26" t="s">
        <v>43</v>
      </c>
      <c r="D60" s="30" t="s">
        <v>44</v>
      </c>
      <c r="E60" s="31"/>
      <c r="F60" s="26">
        <f>I60+K60</f>
        <v>1644</v>
      </c>
      <c r="G60" s="27">
        <f>F60/F$42*100</f>
        <v>3.8835868846262875</v>
      </c>
      <c r="H60" s="27">
        <f>I60/K60*100</f>
        <v>64.89468405215646</v>
      </c>
      <c r="I60" s="26">
        <v>647</v>
      </c>
      <c r="J60" s="27">
        <f>I60/I$42*100</f>
        <v>2.8677806834803423</v>
      </c>
      <c r="K60" s="26">
        <v>997</v>
      </c>
      <c r="L60" s="27">
        <f>K60/K$42*100</f>
        <v>5.042739365737696</v>
      </c>
    </row>
    <row r="61" spans="2:12" ht="8.25" customHeight="1">
      <c r="B61" s="26"/>
      <c r="C61" s="26"/>
      <c r="D61" s="30"/>
      <c r="E61" s="31"/>
      <c r="F61" s="26"/>
      <c r="G61" s="27"/>
      <c r="H61" s="27"/>
      <c r="I61" s="26"/>
      <c r="J61" s="27"/>
      <c r="K61" s="26"/>
      <c r="L61" s="27"/>
    </row>
    <row r="62" spans="2:12" ht="14.25">
      <c r="B62" s="26"/>
      <c r="C62" s="26" t="s">
        <v>45</v>
      </c>
      <c r="D62" s="32" t="s">
        <v>46</v>
      </c>
      <c r="E62" s="33"/>
      <c r="F62" s="26">
        <f>I62+K62</f>
        <v>6940</v>
      </c>
      <c r="G62" s="27">
        <f>F62/F$42*100</f>
        <v>16.394217140697346</v>
      </c>
      <c r="H62" s="27">
        <f>I62/K62*100</f>
        <v>26.619230067505928</v>
      </c>
      <c r="I62" s="26">
        <v>1459</v>
      </c>
      <c r="J62" s="27">
        <f>I62/I$42*100</f>
        <v>6.466911927662782</v>
      </c>
      <c r="K62" s="26">
        <v>5481</v>
      </c>
      <c r="L62" s="27">
        <f>K62/K$42*100</f>
        <v>27.7224217287947</v>
      </c>
    </row>
    <row r="63" spans="2:12" ht="14.25">
      <c r="B63" s="26"/>
      <c r="C63" s="26" t="s">
        <v>47</v>
      </c>
      <c r="D63" s="32" t="s">
        <v>48</v>
      </c>
      <c r="E63" s="33"/>
      <c r="F63" s="26">
        <f>I63+K63</f>
        <v>268</v>
      </c>
      <c r="G63" s="27">
        <f>F63/F$42*100</f>
        <v>0.6330908060096381</v>
      </c>
      <c r="H63" s="27">
        <f>I63/K63*100</f>
        <v>165.34653465346534</v>
      </c>
      <c r="I63" s="26">
        <v>167</v>
      </c>
      <c r="J63" s="27">
        <f>I63/I$42*100</f>
        <v>0.7402154159833341</v>
      </c>
      <c r="K63" s="26">
        <v>101</v>
      </c>
      <c r="L63" s="27">
        <f>K63/K$42*100</f>
        <v>0.5108492236103384</v>
      </c>
    </row>
    <row r="64" spans="2:12" ht="14.25">
      <c r="B64" s="26"/>
      <c r="C64" s="26" t="s">
        <v>49</v>
      </c>
      <c r="D64" s="30" t="s">
        <v>85</v>
      </c>
      <c r="E64" s="31"/>
      <c r="F64" s="26">
        <f>I64+K64</f>
        <v>2920</v>
      </c>
      <c r="G64" s="27">
        <f>F64/F$42*100</f>
        <v>6.897855050552773</v>
      </c>
      <c r="H64" s="27">
        <f>I64/K64*100</f>
        <v>142.5249169435216</v>
      </c>
      <c r="I64" s="26">
        <v>1716</v>
      </c>
      <c r="J64" s="27">
        <f>I64/I$42*100</f>
        <v>7.606045831301804</v>
      </c>
      <c r="K64" s="26">
        <v>1204</v>
      </c>
      <c r="L64" s="27">
        <f>K64/K$42*100</f>
        <v>6.089727378483638</v>
      </c>
    </row>
    <row r="65" spans="2:12" ht="14.25">
      <c r="B65" s="26"/>
      <c r="C65" s="26" t="s">
        <v>51</v>
      </c>
      <c r="D65" s="30" t="s">
        <v>86</v>
      </c>
      <c r="E65" s="31"/>
      <c r="F65" s="26">
        <f>I65+K65</f>
        <v>1273</v>
      </c>
      <c r="G65" s="27">
        <f>F65/F$42*100</f>
        <v>3.007181328545781</v>
      </c>
      <c r="H65" s="27">
        <f>I65/K65*100</f>
        <v>225.57544757033247</v>
      </c>
      <c r="I65" s="26">
        <v>882</v>
      </c>
      <c r="J65" s="27">
        <f>I65/I$42*100</f>
        <v>3.9094011790257523</v>
      </c>
      <c r="K65" s="26">
        <v>391</v>
      </c>
      <c r="L65" s="27">
        <f>K65/K$42*100</f>
        <v>1.9776440240756663</v>
      </c>
    </row>
    <row r="66" spans="2:12" ht="14.25">
      <c r="B66" s="26"/>
      <c r="C66" s="26" t="s">
        <v>53</v>
      </c>
      <c r="D66" s="30" t="s">
        <v>54</v>
      </c>
      <c r="E66" s="31"/>
      <c r="F66" s="26">
        <f>I66+K66</f>
        <v>1622</v>
      </c>
      <c r="G66" s="27">
        <f>F66/F$42*100</f>
        <v>3.8316167438344513</v>
      </c>
      <c r="H66" s="27">
        <f>I66/K66*100</f>
        <v>119.48579161028417</v>
      </c>
      <c r="I66" s="26">
        <v>883</v>
      </c>
      <c r="J66" s="27">
        <f>I66/I$42*100</f>
        <v>3.9138336066663713</v>
      </c>
      <c r="K66" s="26">
        <v>739</v>
      </c>
      <c r="L66" s="27">
        <f>K66/K$42*100</f>
        <v>3.73779778463406</v>
      </c>
    </row>
    <row r="67" spans="2:12" ht="14.25">
      <c r="B67" s="26" t="s">
        <v>21</v>
      </c>
      <c r="C67" s="26"/>
      <c r="D67" s="28"/>
      <c r="E67" s="34"/>
      <c r="F67" s="26"/>
      <c r="G67" s="27"/>
      <c r="H67" s="27"/>
      <c r="I67" s="26"/>
      <c r="J67" s="27"/>
      <c r="K67" s="26"/>
      <c r="L67" s="27"/>
    </row>
    <row r="68" spans="2:12" ht="12.75" customHeight="1">
      <c r="B68" s="26"/>
      <c r="C68" s="56" t="s">
        <v>22</v>
      </c>
      <c r="D68" s="57"/>
      <c r="E68" s="35"/>
      <c r="F68" s="26">
        <f>SUM(F44:F45)</f>
        <v>299</v>
      </c>
      <c r="G68" s="27">
        <f>F68/F$42*100</f>
        <v>0.7063214589435888</v>
      </c>
      <c r="H68" s="27">
        <f>I68/K68*100</f>
        <v>251.76470588235293</v>
      </c>
      <c r="I68" s="26">
        <f>SUM(I44:I45)</f>
        <v>214</v>
      </c>
      <c r="J68" s="27">
        <f>I68/I$42*100</f>
        <v>0.9485395150924161</v>
      </c>
      <c r="K68" s="26">
        <f>SUM(K44:K45)</f>
        <v>85</v>
      </c>
      <c r="L68" s="27">
        <f>K68/K$42*100</f>
        <v>0.4299226139294927</v>
      </c>
    </row>
    <row r="69" spans="2:12" ht="12.75" customHeight="1">
      <c r="B69" s="26"/>
      <c r="C69" s="56" t="s">
        <v>23</v>
      </c>
      <c r="D69" s="57"/>
      <c r="E69" s="35"/>
      <c r="F69" s="26">
        <f>SUM(F46:F48)</f>
        <v>8697</v>
      </c>
      <c r="G69" s="27">
        <f>F69/F$42*100</f>
        <v>20.544741566663514</v>
      </c>
      <c r="H69" s="27">
        <f>I69/K69*100</f>
        <v>285.50531914893617</v>
      </c>
      <c r="I69" s="26">
        <f>SUM(I46:I48)</f>
        <v>6441</v>
      </c>
      <c r="J69" s="27">
        <f>I69/I$42*100</f>
        <v>28.54926643322548</v>
      </c>
      <c r="K69" s="26">
        <f>SUM(K46:K48)</f>
        <v>2256</v>
      </c>
      <c r="L69" s="27">
        <f>K69/K$42*100</f>
        <v>11.410651964999241</v>
      </c>
    </row>
    <row r="70" spans="2:12" ht="12.75" customHeight="1">
      <c r="B70" s="26"/>
      <c r="C70" s="56" t="s">
        <v>24</v>
      </c>
      <c r="D70" s="57"/>
      <c r="E70" s="35"/>
      <c r="F70" s="26">
        <f>SUM(F50:F66)</f>
        <v>33336</v>
      </c>
      <c r="G70" s="27">
        <f>F70/F$42*100</f>
        <v>78.74893697439289</v>
      </c>
      <c r="H70" s="27">
        <f>I70/K70*100</f>
        <v>91.25645438898451</v>
      </c>
      <c r="I70" s="26">
        <f>SUM(I50:I66)</f>
        <v>15906</v>
      </c>
      <c r="J70" s="27">
        <f>I70/I$42*100</f>
        <v>70.50219405168211</v>
      </c>
      <c r="K70" s="26">
        <f>SUM(K50:K66)</f>
        <v>17430</v>
      </c>
      <c r="L70" s="27">
        <f>K70/K$42*100</f>
        <v>88.15942542107126</v>
      </c>
    </row>
    <row r="71" spans="1:12" ht="6.75" customHeight="1">
      <c r="A71" s="14"/>
      <c r="B71" s="28"/>
      <c r="C71" s="28"/>
      <c r="D71" s="28"/>
      <c r="E71" s="34"/>
      <c r="F71" s="28"/>
      <c r="G71" s="29"/>
      <c r="H71" s="29"/>
      <c r="I71" s="28"/>
      <c r="J71" s="29"/>
      <c r="K71" s="28"/>
      <c r="L71" s="29"/>
    </row>
    <row r="72" spans="2:12" ht="14.25">
      <c r="B72" s="26"/>
      <c r="C72" s="26"/>
      <c r="D72" s="28"/>
      <c r="E72" s="34"/>
      <c r="F72" s="26"/>
      <c r="G72" s="27"/>
      <c r="H72" s="27"/>
      <c r="I72" s="26"/>
      <c r="J72" s="27"/>
      <c r="K72" s="26"/>
      <c r="L72" s="27"/>
    </row>
    <row r="73" spans="1:12" s="3" customFormat="1" ht="17.25">
      <c r="A73" s="54" t="s">
        <v>26</v>
      </c>
      <c r="B73" s="47"/>
      <c r="C73" s="47"/>
      <c r="D73" s="55"/>
      <c r="E73" s="49"/>
      <c r="F73" s="50"/>
      <c r="G73" s="51"/>
      <c r="H73" s="51"/>
      <c r="I73" s="50"/>
      <c r="J73" s="51"/>
      <c r="K73" s="50"/>
      <c r="L73" s="51"/>
    </row>
    <row r="74" spans="2:12" ht="6" customHeight="1">
      <c r="B74" s="26"/>
      <c r="C74" s="26"/>
      <c r="D74" s="28"/>
      <c r="E74" s="34"/>
      <c r="F74" s="26"/>
      <c r="G74" s="27"/>
      <c r="H74" s="27"/>
      <c r="I74" s="26"/>
      <c r="J74" s="27"/>
      <c r="K74" s="26"/>
      <c r="L74" s="27"/>
    </row>
    <row r="75" spans="2:12" s="3" customFormat="1" ht="14.25">
      <c r="B75" s="46" t="s">
        <v>6</v>
      </c>
      <c r="C75" s="50"/>
      <c r="D75" s="52"/>
      <c r="E75" s="53"/>
      <c r="F75" s="50">
        <f>SUM(F77:F99)</f>
        <v>35393</v>
      </c>
      <c r="G75" s="51">
        <f>SUM(G77:G98)</f>
        <v>81.9474629122177</v>
      </c>
      <c r="H75" s="51">
        <f>I75/K75*100</f>
        <v>127.09656721206288</v>
      </c>
      <c r="I75" s="50">
        <f>SUM(I77:I99)</f>
        <v>19808</v>
      </c>
      <c r="J75" s="51">
        <f>SUM(J77:J98)</f>
        <v>85.85169097114486</v>
      </c>
      <c r="K75" s="50">
        <f>SUM(K77:K99)</f>
        <v>15585</v>
      </c>
      <c r="L75" s="51">
        <f>SUM(L77:L98)</f>
        <v>77.49228668251479</v>
      </c>
    </row>
    <row r="76" spans="2:12" ht="6" customHeight="1">
      <c r="B76" s="26"/>
      <c r="C76" s="26"/>
      <c r="D76" s="28"/>
      <c r="E76" s="34"/>
      <c r="F76" s="26"/>
      <c r="G76" s="27"/>
      <c r="H76" s="27"/>
      <c r="I76" s="26"/>
      <c r="J76" s="27"/>
      <c r="K76" s="26"/>
      <c r="L76" s="27"/>
    </row>
    <row r="77" spans="2:12" ht="14.25">
      <c r="B77" s="26"/>
      <c r="C77" s="26" t="s">
        <v>7</v>
      </c>
      <c r="D77" s="30" t="s">
        <v>29</v>
      </c>
      <c r="E77" s="31"/>
      <c r="F77" s="26">
        <f>I77+K77</f>
        <v>622</v>
      </c>
      <c r="G77" s="27">
        <f>F77/F$42*100</f>
        <v>1.4693376169328167</v>
      </c>
      <c r="H77" s="27">
        <f>I77/K77*100</f>
        <v>98.08917197452229</v>
      </c>
      <c r="I77" s="26">
        <v>308</v>
      </c>
      <c r="J77" s="27">
        <f>I77/I$42*100</f>
        <v>1.3651877133105803</v>
      </c>
      <c r="K77" s="26">
        <v>314</v>
      </c>
      <c r="L77" s="27">
        <f>K77/K$42*100</f>
        <v>1.5881847149865964</v>
      </c>
    </row>
    <row r="78" spans="2:12" ht="14.25">
      <c r="B78" s="26"/>
      <c r="C78" s="26" t="s">
        <v>8</v>
      </c>
      <c r="D78" s="30" t="s">
        <v>30</v>
      </c>
      <c r="E78" s="31"/>
      <c r="F78" s="26">
        <f>I78+K78</f>
        <v>123</v>
      </c>
      <c r="G78" s="27">
        <f>F78/F$42*100</f>
        <v>0.2905603326089011</v>
      </c>
      <c r="H78" s="27">
        <f>I78/K78*100</f>
        <v>434.78260869565213</v>
      </c>
      <c r="I78" s="26">
        <v>100</v>
      </c>
      <c r="J78" s="27">
        <f>I78/I$42*100</f>
        <v>0.44324276406187674</v>
      </c>
      <c r="K78" s="26">
        <v>23</v>
      </c>
      <c r="L78" s="27">
        <f>K78/K$42*100</f>
        <v>0.11633200141621568</v>
      </c>
    </row>
    <row r="79" spans="2:12" ht="14.25">
      <c r="B79" s="26"/>
      <c r="C79" s="26" t="s">
        <v>9</v>
      </c>
      <c r="D79" s="30" t="s">
        <v>31</v>
      </c>
      <c r="E79" s="31"/>
      <c r="F79" s="26">
        <f>I79+K79</f>
        <v>6</v>
      </c>
      <c r="G79" s="27">
        <f>F79/F$42*100</f>
        <v>0.014173674761409807</v>
      </c>
      <c r="H79" s="27">
        <f>I79/K79*100</f>
        <v>100</v>
      </c>
      <c r="I79" s="26">
        <v>3</v>
      </c>
      <c r="J79" s="27">
        <f>I79/I$42*100</f>
        <v>0.0132972829218563</v>
      </c>
      <c r="K79" s="26">
        <v>3</v>
      </c>
      <c r="L79" s="27">
        <f>K79/K$42*100</f>
        <v>0.015173739315158566</v>
      </c>
    </row>
    <row r="80" spans="2:12" ht="14.25">
      <c r="B80" s="26"/>
      <c r="C80" s="26" t="s">
        <v>10</v>
      </c>
      <c r="D80" s="30" t="s">
        <v>32</v>
      </c>
      <c r="E80" s="31"/>
      <c r="F80" s="26">
        <f>I80+K80</f>
        <v>2992</v>
      </c>
      <c r="G80" s="27">
        <f>F80/F$42*100</f>
        <v>7.067939147689691</v>
      </c>
      <c r="H80" s="27">
        <f>I80/K80*100</f>
        <v>441.0488245931284</v>
      </c>
      <c r="I80" s="26">
        <v>2439</v>
      </c>
      <c r="J80" s="27">
        <f>I80/I$42*100</f>
        <v>10.810691015469171</v>
      </c>
      <c r="K80" s="26">
        <v>553</v>
      </c>
      <c r="L80" s="27">
        <f>K80/K$42*100</f>
        <v>2.797025947094229</v>
      </c>
    </row>
    <row r="81" spans="2:12" ht="14.25">
      <c r="B81" s="26"/>
      <c r="C81" s="26" t="s">
        <v>11</v>
      </c>
      <c r="D81" s="30" t="s">
        <v>33</v>
      </c>
      <c r="E81" s="31"/>
      <c r="F81" s="26">
        <f>I81+K81</f>
        <v>7166</v>
      </c>
      <c r="G81" s="27">
        <f>F81/F$42*100</f>
        <v>16.928092223377114</v>
      </c>
      <c r="H81" s="27">
        <f>I81/K81*100</f>
        <v>368.6723348593852</v>
      </c>
      <c r="I81" s="26">
        <v>5637</v>
      </c>
      <c r="J81" s="27">
        <f>I81/I$42*100</f>
        <v>24.98559461016799</v>
      </c>
      <c r="K81" s="26">
        <v>1529</v>
      </c>
      <c r="L81" s="27">
        <f>K81/K$42*100</f>
        <v>7.733549137625816</v>
      </c>
    </row>
    <row r="82" spans="2:12" ht="8.25" customHeight="1">
      <c r="B82" s="26"/>
      <c r="C82" s="26"/>
      <c r="D82" s="30"/>
      <c r="E82" s="31"/>
      <c r="F82" s="26"/>
      <c r="G82" s="27"/>
      <c r="H82" s="27"/>
      <c r="I82" s="26"/>
      <c r="J82" s="27"/>
      <c r="K82" s="26"/>
      <c r="L82" s="27"/>
    </row>
    <row r="83" spans="2:12" ht="14.25">
      <c r="B83" s="26"/>
      <c r="C83" s="26" t="s">
        <v>12</v>
      </c>
      <c r="D83" s="30" t="s">
        <v>34</v>
      </c>
      <c r="E83" s="31"/>
      <c r="F83" s="26">
        <f>I83+K83</f>
        <v>197</v>
      </c>
      <c r="G83" s="27">
        <f>F83/F$42*100</f>
        <v>0.46536898799962206</v>
      </c>
      <c r="H83" s="27">
        <f>I83/K83*100</f>
        <v>795.4545454545454</v>
      </c>
      <c r="I83" s="26">
        <v>175</v>
      </c>
      <c r="J83" s="27">
        <f>I83/I$42*100</f>
        <v>0.7756748371082842</v>
      </c>
      <c r="K83" s="26">
        <v>22</v>
      </c>
      <c r="L83" s="27">
        <f>K83/K$42*100</f>
        <v>0.11127408831116281</v>
      </c>
    </row>
    <row r="84" spans="2:12" ht="14.25">
      <c r="B84" s="26"/>
      <c r="C84" s="26" t="s">
        <v>13</v>
      </c>
      <c r="D84" s="30" t="s">
        <v>35</v>
      </c>
      <c r="E84" s="31"/>
      <c r="F84" s="26">
        <f>I84+K84</f>
        <v>401</v>
      </c>
      <c r="G84" s="27">
        <f>F84/F$42*100</f>
        <v>0.9472739298875555</v>
      </c>
      <c r="H84" s="27">
        <f>I84/K84*100</f>
        <v>215.74803149606302</v>
      </c>
      <c r="I84" s="26">
        <v>274</v>
      </c>
      <c r="J84" s="27">
        <f>I84/I$42*100</f>
        <v>1.214485173529542</v>
      </c>
      <c r="K84" s="26">
        <v>127</v>
      </c>
      <c r="L84" s="27">
        <f>K84/K$42*100</f>
        <v>0.6423549643417126</v>
      </c>
    </row>
    <row r="85" spans="2:12" ht="14.25">
      <c r="B85" s="26"/>
      <c r="C85" s="26" t="s">
        <v>14</v>
      </c>
      <c r="D85" s="30" t="s">
        <v>36</v>
      </c>
      <c r="E85" s="31"/>
      <c r="F85" s="26">
        <f>I85+K85</f>
        <v>2169</v>
      </c>
      <c r="G85" s="27">
        <f>F85/F$42*100</f>
        <v>5.123783426249646</v>
      </c>
      <c r="H85" s="27">
        <f>I85/K85*100</f>
        <v>541.7159763313609</v>
      </c>
      <c r="I85" s="26">
        <v>1831</v>
      </c>
      <c r="J85" s="27">
        <f>I85/I$42*100</f>
        <v>8.115775009972962</v>
      </c>
      <c r="K85" s="26">
        <v>338</v>
      </c>
      <c r="L85" s="27">
        <f>K85/K$42*100</f>
        <v>1.709574629507865</v>
      </c>
    </row>
    <row r="86" spans="2:12" ht="14.25">
      <c r="B86" s="26"/>
      <c r="C86" s="26" t="s">
        <v>15</v>
      </c>
      <c r="D86" s="30" t="s">
        <v>37</v>
      </c>
      <c r="E86" s="31"/>
      <c r="F86" s="26">
        <f>I86+K86</f>
        <v>5643</v>
      </c>
      <c r="G86" s="27">
        <f>F86/F$42*100</f>
        <v>13.330341113105925</v>
      </c>
      <c r="H86" s="27">
        <f>I86/K86*100</f>
        <v>84.3515191114015</v>
      </c>
      <c r="I86" s="26">
        <v>2582</v>
      </c>
      <c r="J86" s="27">
        <f>I86/I$42*100</f>
        <v>11.444528168077655</v>
      </c>
      <c r="K86" s="26">
        <v>3061</v>
      </c>
      <c r="L86" s="27">
        <f>K86/K$42*100</f>
        <v>15.482272014566789</v>
      </c>
    </row>
    <row r="87" spans="2:12" ht="14.25">
      <c r="B87" s="26"/>
      <c r="C87" s="26" t="s">
        <v>16</v>
      </c>
      <c r="D87" s="30" t="s">
        <v>38</v>
      </c>
      <c r="E87" s="31"/>
      <c r="F87" s="26">
        <f>I87+K87</f>
        <v>576</v>
      </c>
      <c r="G87" s="27">
        <f>F87/F$42*100</f>
        <v>1.3606727770953417</v>
      </c>
      <c r="H87" s="27">
        <f>I87/K87*100</f>
        <v>49.22279792746114</v>
      </c>
      <c r="I87" s="26">
        <v>190</v>
      </c>
      <c r="J87" s="27">
        <f>I87/I$42*100</f>
        <v>0.8421612517175656</v>
      </c>
      <c r="K87" s="26">
        <v>386</v>
      </c>
      <c r="L87" s="27">
        <f>K87/K$42*100</f>
        <v>1.952354458550402</v>
      </c>
    </row>
    <row r="88" spans="2:12" ht="8.25" customHeight="1">
      <c r="B88" s="26"/>
      <c r="C88" s="26"/>
      <c r="D88" s="30"/>
      <c r="E88" s="31"/>
      <c r="F88" s="26"/>
      <c r="G88" s="27"/>
      <c r="H88" s="27"/>
      <c r="I88" s="26"/>
      <c r="J88" s="27"/>
      <c r="K88" s="26"/>
      <c r="L88" s="27"/>
    </row>
    <row r="89" spans="2:12" ht="14.25">
      <c r="B89" s="26"/>
      <c r="C89" s="26" t="s">
        <v>17</v>
      </c>
      <c r="D89" s="30" t="s">
        <v>39</v>
      </c>
      <c r="E89" s="31"/>
      <c r="F89" s="26">
        <f>I89+K89</f>
        <v>542</v>
      </c>
      <c r="G89" s="27">
        <f>F89/F$42*100</f>
        <v>1.280355286780686</v>
      </c>
      <c r="H89" s="27">
        <f>I89/K89*100</f>
        <v>156.87203791469196</v>
      </c>
      <c r="I89" s="26">
        <v>331</v>
      </c>
      <c r="J89" s="27">
        <f>I89/I$42*100</f>
        <v>1.4671335490448119</v>
      </c>
      <c r="K89" s="26">
        <v>211</v>
      </c>
      <c r="L89" s="27">
        <f>K89/K$42*100</f>
        <v>1.0672196651661525</v>
      </c>
    </row>
    <row r="90" spans="2:12" ht="14.25">
      <c r="B90" s="26"/>
      <c r="C90" s="26" t="s">
        <v>18</v>
      </c>
      <c r="D90" s="30" t="s">
        <v>40</v>
      </c>
      <c r="E90" s="31"/>
      <c r="F90" s="26">
        <f>I90+K90</f>
        <v>925</v>
      </c>
      <c r="G90" s="27">
        <f>F90/F$42*100</f>
        <v>2.185108192384012</v>
      </c>
      <c r="H90" s="27">
        <f>I90/K90*100</f>
        <v>201.3029315960912</v>
      </c>
      <c r="I90" s="26">
        <v>618</v>
      </c>
      <c r="J90" s="27">
        <f>I90/I$42*100</f>
        <v>2.739240281902398</v>
      </c>
      <c r="K90" s="26">
        <v>307</v>
      </c>
      <c r="L90" s="27">
        <f>K90/K$42*100</f>
        <v>1.5527793232512266</v>
      </c>
    </row>
    <row r="91" spans="2:12" ht="14.25">
      <c r="B91" s="26"/>
      <c r="C91" s="26" t="s">
        <v>19</v>
      </c>
      <c r="D91" s="30" t="s">
        <v>41</v>
      </c>
      <c r="E91" s="31"/>
      <c r="F91" s="26">
        <f>I91+K91</f>
        <v>1558</v>
      </c>
      <c r="G91" s="27">
        <f>F91/F$42*100</f>
        <v>3.680430879712747</v>
      </c>
      <c r="H91" s="27">
        <f>I91/K91*100</f>
        <v>42.413162705667276</v>
      </c>
      <c r="I91" s="26">
        <v>464</v>
      </c>
      <c r="J91" s="27">
        <f>I91/I$42*100</f>
        <v>2.056646425247108</v>
      </c>
      <c r="K91" s="26">
        <v>1094</v>
      </c>
      <c r="L91" s="27">
        <f>K91/K$42*100</f>
        <v>5.533356936927824</v>
      </c>
    </row>
    <row r="92" spans="2:12" ht="14.25">
      <c r="B92" s="26"/>
      <c r="C92" s="26" t="s">
        <v>20</v>
      </c>
      <c r="D92" s="30" t="s">
        <v>42</v>
      </c>
      <c r="E92" s="31"/>
      <c r="F92" s="26">
        <f>I92+K92</f>
        <v>1213</v>
      </c>
      <c r="G92" s="27">
        <f>F92/F$42*100</f>
        <v>2.865444580931683</v>
      </c>
      <c r="H92" s="27">
        <f>I92/K92*100</f>
        <v>47.38760631834751</v>
      </c>
      <c r="I92" s="26">
        <v>390</v>
      </c>
      <c r="J92" s="27">
        <f>I92/I$42*100</f>
        <v>1.728646779841319</v>
      </c>
      <c r="K92" s="26">
        <v>823</v>
      </c>
      <c r="L92" s="27">
        <f>K92/K$42*100</f>
        <v>4.1626624854585</v>
      </c>
    </row>
    <row r="93" spans="2:12" ht="14.25">
      <c r="B93" s="26"/>
      <c r="C93" s="26" t="s">
        <v>43</v>
      </c>
      <c r="D93" s="30" t="s">
        <v>44</v>
      </c>
      <c r="E93" s="31"/>
      <c r="F93" s="26">
        <f>I93+K93</f>
        <v>1761</v>
      </c>
      <c r="G93" s="27">
        <f>F93/F$42*100</f>
        <v>4.159973542473779</v>
      </c>
      <c r="H93" s="27">
        <f>I93/K93*100</f>
        <v>74.35643564356435</v>
      </c>
      <c r="I93" s="26">
        <v>751</v>
      </c>
      <c r="J93" s="27">
        <f>I93/I$42*100</f>
        <v>3.328753158104694</v>
      </c>
      <c r="K93" s="26">
        <v>1010</v>
      </c>
      <c r="L93" s="27">
        <f>K93/K$42*100</f>
        <v>5.108492236103384</v>
      </c>
    </row>
    <row r="94" spans="2:12" ht="8.25" customHeight="1">
      <c r="B94" s="26"/>
      <c r="C94" s="26"/>
      <c r="D94" s="30"/>
      <c r="E94" s="31"/>
      <c r="F94" s="26"/>
      <c r="G94" s="27"/>
      <c r="H94" s="27"/>
      <c r="I94" s="26"/>
      <c r="J94" s="27"/>
      <c r="K94" s="26"/>
      <c r="L94" s="27"/>
    </row>
    <row r="95" spans="2:12" ht="14.25">
      <c r="B95" s="26"/>
      <c r="C95" s="26" t="s">
        <v>45</v>
      </c>
      <c r="D95" s="32" t="s">
        <v>46</v>
      </c>
      <c r="E95" s="33"/>
      <c r="F95" s="26">
        <f>I95+K95</f>
        <v>5367</v>
      </c>
      <c r="G95" s="27">
        <f>F95/F$42*100</f>
        <v>12.678352074081072</v>
      </c>
      <c r="H95" s="27">
        <f>I95/K95*100</f>
        <v>27.8770550393138</v>
      </c>
      <c r="I95" s="26">
        <v>1170</v>
      </c>
      <c r="J95" s="27">
        <f>I95/I$42*100</f>
        <v>5.185940339523958</v>
      </c>
      <c r="K95" s="26">
        <v>4197</v>
      </c>
      <c r="L95" s="27">
        <f>K95/K$42*100</f>
        <v>21.228061301906834</v>
      </c>
    </row>
    <row r="96" spans="2:12" ht="14.25">
      <c r="B96" s="26"/>
      <c r="C96" s="26" t="s">
        <v>47</v>
      </c>
      <c r="D96" s="32" t="s">
        <v>48</v>
      </c>
      <c r="E96" s="33"/>
      <c r="F96" s="26">
        <f>I96+K96</f>
        <v>240</v>
      </c>
      <c r="G96" s="27">
        <f>F96/F$42*100</f>
        <v>0.5669469904563924</v>
      </c>
      <c r="H96" s="27">
        <f>I96/K96*100</f>
        <v>155.3191489361702</v>
      </c>
      <c r="I96" s="26">
        <v>146</v>
      </c>
      <c r="J96" s="27">
        <f>I96/I$42*100</f>
        <v>0.64713443553034</v>
      </c>
      <c r="K96" s="26">
        <v>94</v>
      </c>
      <c r="L96" s="27">
        <f>K96/K$42*100</f>
        <v>0.47544383187496836</v>
      </c>
    </row>
    <row r="97" spans="2:12" ht="14.25">
      <c r="B97" s="26"/>
      <c r="C97" s="26" t="s">
        <v>49</v>
      </c>
      <c r="D97" s="30" t="s">
        <v>85</v>
      </c>
      <c r="E97" s="31"/>
      <c r="F97" s="26">
        <f>I97+K97</f>
        <v>2251</v>
      </c>
      <c r="G97" s="27">
        <f>F97/F$42*100</f>
        <v>5.31749031465558</v>
      </c>
      <c r="H97" s="27">
        <f>I97/K97*100</f>
        <v>142.82632146709818</v>
      </c>
      <c r="I97" s="26">
        <v>1324</v>
      </c>
      <c r="J97" s="27">
        <f>I97/I$42*100</f>
        <v>5.868534196179247</v>
      </c>
      <c r="K97" s="26">
        <v>927</v>
      </c>
      <c r="L97" s="27">
        <f>K97/K$42*100</f>
        <v>4.688685448383997</v>
      </c>
    </row>
    <row r="98" spans="2:12" ht="14.25">
      <c r="B98" s="26"/>
      <c r="C98" s="26" t="s">
        <v>51</v>
      </c>
      <c r="D98" s="30" t="s">
        <v>86</v>
      </c>
      <c r="E98" s="31"/>
      <c r="F98" s="26">
        <f>I98+K98</f>
        <v>938</v>
      </c>
      <c r="G98" s="27">
        <f>F98/F$42*100</f>
        <v>2.2158178210337334</v>
      </c>
      <c r="H98" s="27">
        <f>I98/K98*100</f>
        <v>210.59602649006624</v>
      </c>
      <c r="I98" s="26">
        <v>636</v>
      </c>
      <c r="J98" s="27">
        <f>I98/I$42*100</f>
        <v>2.8190239794335357</v>
      </c>
      <c r="K98" s="26">
        <v>302</v>
      </c>
      <c r="L98" s="27">
        <f>K98/K$42*100</f>
        <v>1.5274897577259623</v>
      </c>
    </row>
    <row r="99" spans="2:12" ht="14.25">
      <c r="B99" s="26"/>
      <c r="C99" s="26" t="s">
        <v>53</v>
      </c>
      <c r="D99" s="30" t="s">
        <v>54</v>
      </c>
      <c r="E99" s="31"/>
      <c r="F99" s="26">
        <f>I99+K99</f>
        <v>703</v>
      </c>
      <c r="G99" s="27">
        <f>F99/F$42*100</f>
        <v>1.660682226211849</v>
      </c>
      <c r="H99" s="27">
        <f>I99/K99*100</f>
        <v>166.28787878787878</v>
      </c>
      <c r="I99" s="26">
        <v>439</v>
      </c>
      <c r="J99" s="27">
        <f>I99/I$42*100</f>
        <v>1.9458357342316386</v>
      </c>
      <c r="K99" s="26">
        <v>264</v>
      </c>
      <c r="L99" s="27">
        <f>K99/K$42*100</f>
        <v>1.3352890597339537</v>
      </c>
    </row>
    <row r="100" spans="2:12" ht="14.25">
      <c r="B100" s="26" t="s">
        <v>21</v>
      </c>
      <c r="C100" s="26"/>
      <c r="D100" s="28"/>
      <c r="E100" s="34"/>
      <c r="F100" s="26"/>
      <c r="G100" s="27"/>
      <c r="H100" s="27"/>
      <c r="I100" s="26"/>
      <c r="J100" s="27"/>
      <c r="K100" s="26"/>
      <c r="L100" s="27"/>
    </row>
    <row r="101" spans="2:12" ht="14.25">
      <c r="B101" s="26"/>
      <c r="C101" s="56" t="s">
        <v>22</v>
      </c>
      <c r="D101" s="57"/>
      <c r="E101" s="35"/>
      <c r="F101" s="26">
        <f>SUM(F77:F78)</f>
        <v>745</v>
      </c>
      <c r="G101" s="27">
        <f>F101/F$42*100</f>
        <v>1.759897949541718</v>
      </c>
      <c r="H101" s="27">
        <f>I101/K101*100</f>
        <v>121.06824925816025</v>
      </c>
      <c r="I101" s="26">
        <f>SUM(I77:I78)</f>
        <v>408</v>
      </c>
      <c r="J101" s="27">
        <f>I101/I$42*100</f>
        <v>1.8084304773724569</v>
      </c>
      <c r="K101" s="26">
        <f>SUM(K77:K78)</f>
        <v>337</v>
      </c>
      <c r="L101" s="27">
        <f>K101/K$42*100</f>
        <v>1.704516716402812</v>
      </c>
    </row>
    <row r="102" spans="2:12" ht="14.25">
      <c r="B102" s="26"/>
      <c r="C102" s="56" t="s">
        <v>23</v>
      </c>
      <c r="D102" s="57"/>
      <c r="E102" s="35"/>
      <c r="F102" s="26">
        <f>SUM(F79:F81)</f>
        <v>10164</v>
      </c>
      <c r="G102" s="27">
        <f>F102/F$42*100</f>
        <v>24.010205045828215</v>
      </c>
      <c r="H102" s="27">
        <f>I102/K102*100</f>
        <v>387.48201438848923</v>
      </c>
      <c r="I102" s="26">
        <f>SUM(I79:I81)</f>
        <v>8079</v>
      </c>
      <c r="J102" s="27">
        <f>I102/I$42*100</f>
        <v>35.809582908559015</v>
      </c>
      <c r="K102" s="26">
        <f>SUM(K79:K81)</f>
        <v>2085</v>
      </c>
      <c r="L102" s="27">
        <f>K102/K$42*100</f>
        <v>10.545748824035202</v>
      </c>
    </row>
    <row r="103" spans="2:12" ht="12.75" customHeight="1">
      <c r="B103" s="26"/>
      <c r="C103" s="56" t="s">
        <v>24</v>
      </c>
      <c r="D103" s="57"/>
      <c r="E103" s="35"/>
      <c r="F103" s="26">
        <f>SUM(F83:F99)</f>
        <v>24484</v>
      </c>
      <c r="G103" s="27">
        <f>F103/F$42*100</f>
        <v>57.83804214305962</v>
      </c>
      <c r="H103" s="27">
        <f>I103/K103*100</f>
        <v>86.00622958292182</v>
      </c>
      <c r="I103" s="26">
        <f>SUM(I83:I99)</f>
        <v>11321</v>
      </c>
      <c r="J103" s="27">
        <f>I103/I$42*100</f>
        <v>50.17951331944506</v>
      </c>
      <c r="K103" s="26">
        <f>SUM(K83:K99)</f>
        <v>13163</v>
      </c>
      <c r="L103" s="27">
        <f>K103/K$42*100</f>
        <v>66.57731020181073</v>
      </c>
    </row>
    <row r="104" spans="1:12" ht="7.5" customHeight="1">
      <c r="A104" s="13"/>
      <c r="B104" s="6"/>
      <c r="C104" s="6"/>
      <c r="D104" s="6"/>
      <c r="E104" s="7"/>
      <c r="F104" s="6"/>
      <c r="G104" s="22"/>
      <c r="H104" s="22"/>
      <c r="I104" s="6"/>
      <c r="J104" s="22"/>
      <c r="K104" s="6"/>
      <c r="L104" s="22"/>
    </row>
    <row r="105" spans="1:12" ht="6" customHeight="1">
      <c r="A105" s="15"/>
      <c r="B105" s="15"/>
      <c r="C105" s="15"/>
      <c r="D105" s="15"/>
      <c r="E105" s="15"/>
      <c r="F105" s="15"/>
      <c r="G105" s="16"/>
      <c r="H105" s="16"/>
      <c r="I105" s="15"/>
      <c r="J105" s="16"/>
      <c r="K105" s="15"/>
      <c r="L105" s="16"/>
    </row>
    <row r="106" spans="1:12" ht="6" customHeight="1">
      <c r="A106" s="14"/>
      <c r="B106" s="14"/>
      <c r="C106" s="14"/>
      <c r="D106" s="14"/>
      <c r="E106" s="14"/>
      <c r="F106" s="14"/>
      <c r="G106" s="18"/>
      <c r="H106" s="18"/>
      <c r="I106" s="14"/>
      <c r="J106" s="18"/>
      <c r="K106" s="14"/>
      <c r="L106" s="18"/>
    </row>
    <row r="107" spans="1:12" ht="18.75">
      <c r="A107" s="19"/>
      <c r="B107" s="8" t="s">
        <v>55</v>
      </c>
      <c r="C107" s="19"/>
      <c r="D107" s="23"/>
      <c r="E107" s="23"/>
      <c r="F107" s="23"/>
      <c r="G107" s="24"/>
      <c r="H107" s="24"/>
      <c r="I107" s="23"/>
      <c r="J107" s="24"/>
      <c r="K107" s="23"/>
      <c r="L107" s="24"/>
    </row>
    <row r="108" ht="12.75" customHeight="1"/>
    <row r="109" spans="1:12" s="12" customFormat="1" ht="14.25" customHeight="1">
      <c r="A109" s="10"/>
      <c r="B109" s="10"/>
      <c r="C109" s="10"/>
      <c r="D109" s="10"/>
      <c r="E109" s="11"/>
      <c r="F109" s="40" t="s">
        <v>0</v>
      </c>
      <c r="G109" s="41"/>
      <c r="H109" s="41"/>
      <c r="I109" s="42" t="s">
        <v>1</v>
      </c>
      <c r="J109" s="41"/>
      <c r="K109" s="42" t="s">
        <v>2</v>
      </c>
      <c r="L109" s="41"/>
    </row>
    <row r="110" spans="1:12" ht="25.5">
      <c r="A110" s="13"/>
      <c r="B110" s="6"/>
      <c r="C110" s="6"/>
      <c r="D110" s="6"/>
      <c r="E110" s="7"/>
      <c r="F110" s="43" t="s">
        <v>3</v>
      </c>
      <c r="G110" s="44" t="s">
        <v>4</v>
      </c>
      <c r="H110" s="44" t="s">
        <v>28</v>
      </c>
      <c r="I110" s="43" t="s">
        <v>3</v>
      </c>
      <c r="J110" s="44" t="s">
        <v>4</v>
      </c>
      <c r="K110" s="43" t="s">
        <v>3</v>
      </c>
      <c r="L110" s="45" t="s">
        <v>4</v>
      </c>
    </row>
    <row r="111" spans="2:5" ht="12.75">
      <c r="B111" s="4"/>
      <c r="C111" s="4"/>
      <c r="D111" s="9"/>
      <c r="E111" s="5"/>
    </row>
    <row r="112" spans="1:12" s="3" customFormat="1" ht="17.25">
      <c r="A112" s="54" t="s">
        <v>27</v>
      </c>
      <c r="B112" s="47"/>
      <c r="C112" s="47"/>
      <c r="D112" s="55"/>
      <c r="E112" s="49"/>
      <c r="F112" s="50"/>
      <c r="G112" s="51"/>
      <c r="H112" s="51"/>
      <c r="I112" s="50"/>
      <c r="J112" s="51"/>
      <c r="K112" s="50"/>
      <c r="L112" s="51"/>
    </row>
    <row r="113" spans="2:12" ht="6" customHeight="1">
      <c r="B113" s="26"/>
      <c r="C113" s="26"/>
      <c r="D113" s="28"/>
      <c r="E113" s="34"/>
      <c r="F113" s="26"/>
      <c r="G113" s="27"/>
      <c r="H113" s="27"/>
      <c r="I113" s="26"/>
      <c r="J113" s="27"/>
      <c r="K113" s="26"/>
      <c r="L113" s="27"/>
    </row>
    <row r="114" spans="2:12" s="3" customFormat="1" ht="14.25">
      <c r="B114" s="46" t="s">
        <v>6</v>
      </c>
      <c r="C114" s="47"/>
      <c r="D114" s="48"/>
      <c r="E114" s="49"/>
      <c r="F114" s="50">
        <f>SUM(F116:F138)</f>
        <v>26121</v>
      </c>
      <c r="G114" s="51">
        <f>SUM(G116:G137)</f>
        <v>58.85854672588111</v>
      </c>
      <c r="H114" s="51">
        <f>I114/K114*100</f>
        <v>129.45361911454674</v>
      </c>
      <c r="I114" s="50">
        <f>SUM(I116:I138)</f>
        <v>14737</v>
      </c>
      <c r="J114" s="51">
        <f>SUM(J116:J137)</f>
        <v>62.11604095563139</v>
      </c>
      <c r="K114" s="50">
        <f>SUM(K116:K138)</f>
        <v>11384</v>
      </c>
      <c r="L114" s="51">
        <f>SUM(L116:L137)</f>
        <v>55.14136867128622</v>
      </c>
    </row>
    <row r="115" spans="2:12" ht="6" customHeight="1">
      <c r="B115" s="39"/>
      <c r="C115" s="38"/>
      <c r="D115" s="36"/>
      <c r="E115" s="37"/>
      <c r="F115" s="26"/>
      <c r="G115" s="27"/>
      <c r="H115" s="27"/>
      <c r="I115" s="26"/>
      <c r="J115" s="27"/>
      <c r="K115" s="26"/>
      <c r="L115" s="27"/>
    </row>
    <row r="116" spans="2:12" ht="14.25">
      <c r="B116" s="26"/>
      <c r="C116" s="26" t="s">
        <v>7</v>
      </c>
      <c r="D116" s="30" t="s">
        <v>60</v>
      </c>
      <c r="E116" s="31"/>
      <c r="F116" s="26">
        <f>I116+K116</f>
        <v>65</v>
      </c>
      <c r="G116" s="27">
        <f>F116/F$42*100</f>
        <v>0.15354814324860627</v>
      </c>
      <c r="H116" s="27">
        <f>I116/K116*100</f>
        <v>182.6086956521739</v>
      </c>
      <c r="I116" s="26">
        <v>42</v>
      </c>
      <c r="J116" s="27">
        <f>I116/I$42*100</f>
        <v>0.18616196090598822</v>
      </c>
      <c r="K116" s="26">
        <v>23</v>
      </c>
      <c r="L116" s="27">
        <f>K116/K$42*100</f>
        <v>0.11633200141621568</v>
      </c>
    </row>
    <row r="117" spans="2:12" ht="14.25">
      <c r="B117" s="26"/>
      <c r="C117" s="26" t="s">
        <v>8</v>
      </c>
      <c r="D117" s="30" t="s">
        <v>61</v>
      </c>
      <c r="E117" s="31"/>
      <c r="F117" s="26">
        <f>I117+K117</f>
        <v>5</v>
      </c>
      <c r="G117" s="27">
        <f>F117/F$42*100</f>
        <v>0.011811395634508174</v>
      </c>
      <c r="H117" s="27">
        <f>I117/K117*100</f>
        <v>400</v>
      </c>
      <c r="I117" s="26">
        <v>4</v>
      </c>
      <c r="J117" s="27">
        <f>I117/I$42*100</f>
        <v>0.01772971056247507</v>
      </c>
      <c r="K117" s="26">
        <v>1</v>
      </c>
      <c r="L117" s="27">
        <f>K117/K$42*100</f>
        <v>0.005057913105052855</v>
      </c>
    </row>
    <row r="118" spans="2:12" ht="14.25">
      <c r="B118" s="26"/>
      <c r="C118" s="26" t="s">
        <v>9</v>
      </c>
      <c r="D118" s="30" t="s">
        <v>62</v>
      </c>
      <c r="E118" s="31"/>
      <c r="F118" s="26">
        <f>I118+K118</f>
        <v>9</v>
      </c>
      <c r="G118" s="27">
        <f>F118/F$42*100</f>
        <v>0.021260512142114715</v>
      </c>
      <c r="H118" s="27">
        <f>I118/K118*100</f>
        <v>800</v>
      </c>
      <c r="I118" s="26">
        <v>8</v>
      </c>
      <c r="J118" s="27">
        <f>I118/I$42*100</f>
        <v>0.03545942112495014</v>
      </c>
      <c r="K118" s="26">
        <v>1</v>
      </c>
      <c r="L118" s="27">
        <f>K118/K$42*100</f>
        <v>0.005057913105052855</v>
      </c>
    </row>
    <row r="119" spans="2:12" ht="14.25">
      <c r="B119" s="26"/>
      <c r="C119" s="26" t="s">
        <v>10</v>
      </c>
      <c r="D119" s="30" t="s">
        <v>63</v>
      </c>
      <c r="E119" s="31"/>
      <c r="F119" s="26">
        <f>I119+K119</f>
        <v>2151</v>
      </c>
      <c r="G119" s="27">
        <f>F119/F$42*100</f>
        <v>5.081262401965416</v>
      </c>
      <c r="H119" s="27">
        <f>I119/K119*100</f>
        <v>499.16434540389974</v>
      </c>
      <c r="I119" s="26">
        <v>1792</v>
      </c>
      <c r="J119" s="27">
        <f>I119/I$42*100</f>
        <v>7.94291033198883</v>
      </c>
      <c r="K119" s="26">
        <v>359</v>
      </c>
      <c r="L119" s="27">
        <f>K119/K$42*100</f>
        <v>1.815790804713975</v>
      </c>
    </row>
    <row r="120" spans="2:12" ht="14.25">
      <c r="B120" s="26"/>
      <c r="C120" s="26" t="s">
        <v>11</v>
      </c>
      <c r="D120" s="30" t="s">
        <v>64</v>
      </c>
      <c r="E120" s="31"/>
      <c r="F120" s="26">
        <f>I120+K120</f>
        <v>4331</v>
      </c>
      <c r="G120" s="27">
        <f>F120/F$42*100</f>
        <v>10.23103089861098</v>
      </c>
      <c r="H120" s="27">
        <f>I120/K120*100</f>
        <v>380.6881243063263</v>
      </c>
      <c r="I120" s="26">
        <v>3430</v>
      </c>
      <c r="J120" s="27">
        <f>I120/I$42*100</f>
        <v>15.20322680732237</v>
      </c>
      <c r="K120" s="26">
        <v>901</v>
      </c>
      <c r="L120" s="27">
        <f>K120/K$42*100</f>
        <v>4.557179707652622</v>
      </c>
    </row>
    <row r="121" spans="2:12" ht="8.25" customHeight="1">
      <c r="B121" s="26"/>
      <c r="C121" s="26"/>
      <c r="D121" s="30"/>
      <c r="E121" s="31"/>
      <c r="F121" s="26"/>
      <c r="G121" s="27"/>
      <c r="H121" s="27"/>
      <c r="I121" s="26"/>
      <c r="J121" s="27"/>
      <c r="K121" s="26"/>
      <c r="L121" s="27"/>
    </row>
    <row r="122" spans="2:12" ht="14.25">
      <c r="B122" s="26"/>
      <c r="C122" s="26" t="s">
        <v>12</v>
      </c>
      <c r="D122" s="30" t="s">
        <v>65</v>
      </c>
      <c r="E122" s="31"/>
      <c r="F122" s="26">
        <f>I122+K122</f>
        <v>157</v>
      </c>
      <c r="G122" s="27">
        <f>F122/F$42*100</f>
        <v>0.37087782292355664</v>
      </c>
      <c r="H122" s="27">
        <f>I122/K122*100</f>
        <v>481.48148148148147</v>
      </c>
      <c r="I122" s="26">
        <v>130</v>
      </c>
      <c r="J122" s="27">
        <f>I122/I$42*100</f>
        <v>0.5762155932804397</v>
      </c>
      <c r="K122" s="26">
        <v>27</v>
      </c>
      <c r="L122" s="27">
        <f>K122/K$42*100</f>
        <v>0.13656365383642707</v>
      </c>
    </row>
    <row r="123" spans="2:12" ht="14.25">
      <c r="B123" s="26"/>
      <c r="C123" s="26" t="s">
        <v>13</v>
      </c>
      <c r="D123" s="30" t="s">
        <v>66</v>
      </c>
      <c r="E123" s="31"/>
      <c r="F123" s="26">
        <f>I123+K123</f>
        <v>532</v>
      </c>
      <c r="G123" s="27">
        <f>F123/F$42*100</f>
        <v>1.2567324955116697</v>
      </c>
      <c r="H123" s="27">
        <f>I123/K123*100</f>
        <v>205.74712643678163</v>
      </c>
      <c r="I123" s="26">
        <v>358</v>
      </c>
      <c r="J123" s="27">
        <f>I123/I$42*100</f>
        <v>1.5868090953415186</v>
      </c>
      <c r="K123" s="26">
        <v>174</v>
      </c>
      <c r="L123" s="27">
        <f>K123/K$42*100</f>
        <v>0.8800768802791968</v>
      </c>
    </row>
    <row r="124" spans="2:12" ht="14.25">
      <c r="B124" s="26"/>
      <c r="C124" s="26" t="s">
        <v>14</v>
      </c>
      <c r="D124" s="30" t="s">
        <v>67</v>
      </c>
      <c r="E124" s="31"/>
      <c r="F124" s="26">
        <f>I124+K124</f>
        <v>1621</v>
      </c>
      <c r="G124" s="27">
        <f>F124/F$42*100</f>
        <v>3.8292544647075495</v>
      </c>
      <c r="H124" s="27">
        <f>I124/K124*100</f>
        <v>509.3984962406015</v>
      </c>
      <c r="I124" s="26">
        <v>1355</v>
      </c>
      <c r="J124" s="27">
        <f>I124/I$42*100</f>
        <v>6.00593945303843</v>
      </c>
      <c r="K124" s="26">
        <v>266</v>
      </c>
      <c r="L124" s="27">
        <f>K124/K$42*100</f>
        <v>1.3454048859440595</v>
      </c>
    </row>
    <row r="125" spans="2:12" ht="14.25">
      <c r="B125" s="26"/>
      <c r="C125" s="26" t="s">
        <v>15</v>
      </c>
      <c r="D125" s="30" t="s">
        <v>68</v>
      </c>
      <c r="E125" s="31"/>
      <c r="F125" s="26">
        <f>I125+K125</f>
        <v>4204</v>
      </c>
      <c r="G125" s="27">
        <f>F125/F$42*100</f>
        <v>9.931021449494471</v>
      </c>
      <c r="H125" s="27">
        <f>I125/K125*100</f>
        <v>84.71001757469244</v>
      </c>
      <c r="I125" s="26">
        <v>1928</v>
      </c>
      <c r="J125" s="27">
        <f>I125/I$42*100</f>
        <v>8.545720491112982</v>
      </c>
      <c r="K125" s="26">
        <v>2276</v>
      </c>
      <c r="L125" s="27">
        <f>K125/K$42*100</f>
        <v>11.511810227100298</v>
      </c>
    </row>
    <row r="126" spans="2:12" ht="14.25">
      <c r="B126" s="26"/>
      <c r="C126" s="26" t="s">
        <v>16</v>
      </c>
      <c r="D126" s="30" t="s">
        <v>69</v>
      </c>
      <c r="E126" s="31"/>
      <c r="F126" s="26">
        <f>I126+K126</f>
        <v>511</v>
      </c>
      <c r="G126" s="27">
        <f>F126/F$42*100</f>
        <v>1.2071246338467354</v>
      </c>
      <c r="H126" s="27">
        <f>I126/K126*100</f>
        <v>68.0921052631579</v>
      </c>
      <c r="I126" s="26">
        <v>207</v>
      </c>
      <c r="J126" s="27">
        <f>I126/I$42*100</f>
        <v>0.9175125216080847</v>
      </c>
      <c r="K126" s="26">
        <v>304</v>
      </c>
      <c r="L126" s="27">
        <f>K126/K$42*100</f>
        <v>1.537605583936068</v>
      </c>
    </row>
    <row r="127" spans="2:12" ht="8.25" customHeight="1">
      <c r="B127" s="26"/>
      <c r="C127" s="26"/>
      <c r="D127" s="30"/>
      <c r="E127" s="31"/>
      <c r="F127" s="26"/>
      <c r="G127" s="27"/>
      <c r="H127" s="27"/>
      <c r="I127" s="26"/>
      <c r="J127" s="27"/>
      <c r="K127" s="26"/>
      <c r="L127" s="27"/>
    </row>
    <row r="128" spans="2:12" ht="14.25">
      <c r="B128" s="26"/>
      <c r="C128" s="26" t="s">
        <v>17</v>
      </c>
      <c r="D128" s="30" t="s">
        <v>70</v>
      </c>
      <c r="E128" s="31"/>
      <c r="F128" s="26">
        <f>I128+K128</f>
        <v>465</v>
      </c>
      <c r="G128" s="27">
        <f>F128/F$42*100</f>
        <v>1.0984597940092602</v>
      </c>
      <c r="H128" s="27">
        <f>I128/K128*100</f>
        <v>129.064039408867</v>
      </c>
      <c r="I128" s="26">
        <v>262</v>
      </c>
      <c r="J128" s="27">
        <f>I128/I$42*100</f>
        <v>1.161296041842117</v>
      </c>
      <c r="K128" s="26">
        <v>203</v>
      </c>
      <c r="L128" s="27">
        <f>K128/K$42*100</f>
        <v>1.0267563603257295</v>
      </c>
    </row>
    <row r="129" spans="2:12" ht="14.25">
      <c r="B129" s="26"/>
      <c r="C129" s="26" t="s">
        <v>18</v>
      </c>
      <c r="D129" s="30" t="s">
        <v>71</v>
      </c>
      <c r="E129" s="31"/>
      <c r="F129" s="26">
        <f>I129+K129</f>
        <v>811</v>
      </c>
      <c r="G129" s="27">
        <f>F129/F$42*100</f>
        <v>1.9158083719172256</v>
      </c>
      <c r="H129" s="27">
        <f>I129/K129*100</f>
        <v>257.26872246696036</v>
      </c>
      <c r="I129" s="26">
        <v>584</v>
      </c>
      <c r="J129" s="27">
        <f>I129/I$42*100</f>
        <v>2.58853774212136</v>
      </c>
      <c r="K129" s="26">
        <v>227</v>
      </c>
      <c r="L129" s="27">
        <f>K129/K$42*100</f>
        <v>1.1481462748469982</v>
      </c>
    </row>
    <row r="130" spans="2:12" ht="14.25">
      <c r="B130" s="26"/>
      <c r="C130" s="26" t="s">
        <v>19</v>
      </c>
      <c r="D130" s="30" t="s">
        <v>72</v>
      </c>
      <c r="E130" s="31"/>
      <c r="F130" s="26">
        <f>I130+K130</f>
        <v>1418</v>
      </c>
      <c r="G130" s="27">
        <f>F130/F$42*100</f>
        <v>3.3497118019465177</v>
      </c>
      <c r="H130" s="27">
        <f>I130/K130*100</f>
        <v>55.48245614035088</v>
      </c>
      <c r="I130" s="26">
        <v>506</v>
      </c>
      <c r="J130" s="27">
        <f>I130/I$42*100</f>
        <v>2.242808386153096</v>
      </c>
      <c r="K130" s="26">
        <v>912</v>
      </c>
      <c r="L130" s="27">
        <f>K130/K$42*100</f>
        <v>4.612816751808204</v>
      </c>
    </row>
    <row r="131" spans="2:12" ht="14.25">
      <c r="B131" s="26"/>
      <c r="C131" s="26" t="s">
        <v>20</v>
      </c>
      <c r="D131" s="30" t="s">
        <v>73</v>
      </c>
      <c r="E131" s="31"/>
      <c r="F131" s="26">
        <f>I131+K131</f>
        <v>898</v>
      </c>
      <c r="G131" s="27">
        <f>F131/F$42*100</f>
        <v>2.121326655957668</v>
      </c>
      <c r="H131" s="27">
        <f>I131/K131*100</f>
        <v>68.796992481203</v>
      </c>
      <c r="I131" s="26">
        <v>366</v>
      </c>
      <c r="J131" s="27">
        <f>I131/I$42*100</f>
        <v>1.6222685164664685</v>
      </c>
      <c r="K131" s="26">
        <v>532</v>
      </c>
      <c r="L131" s="27">
        <f>K131/K$42*100</f>
        <v>2.690809771888119</v>
      </c>
    </row>
    <row r="132" spans="2:12" ht="14.25">
      <c r="B132" s="26"/>
      <c r="C132" s="26" t="s">
        <v>74</v>
      </c>
      <c r="D132" s="30" t="s">
        <v>75</v>
      </c>
      <c r="E132" s="31"/>
      <c r="F132" s="26">
        <f>I132+K132</f>
        <v>1269</v>
      </c>
      <c r="G132" s="27">
        <f>F132/F$42*100</f>
        <v>2.997732212038174</v>
      </c>
      <c r="H132" s="27">
        <f>I132/K132*100</f>
        <v>86.07038123167156</v>
      </c>
      <c r="I132" s="26">
        <v>587</v>
      </c>
      <c r="J132" s="27">
        <f>I132/I$42*100</f>
        <v>2.601835025043216</v>
      </c>
      <c r="K132" s="26">
        <v>682</v>
      </c>
      <c r="L132" s="27">
        <f>K132/K$42*100</f>
        <v>3.4494967376460477</v>
      </c>
    </row>
    <row r="133" spans="2:12" ht="8.25" customHeight="1">
      <c r="B133" s="26"/>
      <c r="C133" s="26"/>
      <c r="D133" s="30"/>
      <c r="E133" s="31"/>
      <c r="F133" s="26"/>
      <c r="G133" s="27"/>
      <c r="H133" s="27"/>
      <c r="I133" s="26"/>
      <c r="J133" s="27"/>
      <c r="K133" s="26"/>
      <c r="L133" s="27"/>
    </row>
    <row r="134" spans="2:12" ht="14.25">
      <c r="B134" s="26"/>
      <c r="C134" s="26" t="s">
        <v>76</v>
      </c>
      <c r="D134" s="32" t="s">
        <v>77</v>
      </c>
      <c r="E134" s="33"/>
      <c r="F134" s="26">
        <f>I134+K134</f>
        <v>3754</v>
      </c>
      <c r="G134" s="27">
        <f>F134/F$42*100</f>
        <v>8.867995842388737</v>
      </c>
      <c r="H134" s="27">
        <f>I134/K134*100</f>
        <v>30.437804030576785</v>
      </c>
      <c r="I134" s="26">
        <v>876</v>
      </c>
      <c r="J134" s="27">
        <f>I134/I$42*100</f>
        <v>3.88280661318204</v>
      </c>
      <c r="K134" s="26">
        <v>2878</v>
      </c>
      <c r="L134" s="27">
        <f>K134/K$42*100</f>
        <v>14.556673916342117</v>
      </c>
    </row>
    <row r="135" spans="2:12" ht="14.25">
      <c r="B135" s="26"/>
      <c r="C135" s="26" t="s">
        <v>78</v>
      </c>
      <c r="D135" s="32" t="s">
        <v>79</v>
      </c>
      <c r="E135" s="33"/>
      <c r="F135" s="26">
        <f>I135+K135</f>
        <v>126</v>
      </c>
      <c r="G135" s="27">
        <f>F135/F$42*100</f>
        <v>0.29764716998960594</v>
      </c>
      <c r="H135" s="27">
        <f>I135/K135*100</f>
        <v>173.91304347826087</v>
      </c>
      <c r="I135" s="26">
        <v>80</v>
      </c>
      <c r="J135" s="27">
        <f>I135/I$42*100</f>
        <v>0.35459421124950136</v>
      </c>
      <c r="K135" s="26">
        <v>46</v>
      </c>
      <c r="L135" s="27">
        <f>K135/K$42*100</f>
        <v>0.23266400283243135</v>
      </c>
    </row>
    <row r="136" spans="2:12" ht="14.25">
      <c r="B136" s="26"/>
      <c r="C136" s="26" t="s">
        <v>80</v>
      </c>
      <c r="D136" s="30" t="s">
        <v>85</v>
      </c>
      <c r="E136" s="31"/>
      <c r="F136" s="26">
        <f>I136+K136</f>
        <v>1869</v>
      </c>
      <c r="G136" s="27">
        <f>F136/F$42*100</f>
        <v>4.415099688179155</v>
      </c>
      <c r="H136" s="27">
        <f>I136/K136*100</f>
        <v>129.32515337423314</v>
      </c>
      <c r="I136" s="26">
        <v>1054</v>
      </c>
      <c r="J136" s="27">
        <f>I136/I$42*100</f>
        <v>4.6717787332121805</v>
      </c>
      <c r="K136" s="26">
        <v>815</v>
      </c>
      <c r="L136" s="27">
        <f>K136/K$42*100</f>
        <v>4.122199180618077</v>
      </c>
    </row>
    <row r="137" spans="2:12" ht="14.25">
      <c r="B137" s="26"/>
      <c r="C137" s="26" t="s">
        <v>81</v>
      </c>
      <c r="D137" s="30" t="s">
        <v>86</v>
      </c>
      <c r="E137" s="31"/>
      <c r="F137" s="26">
        <f>I137+K137</f>
        <v>720</v>
      </c>
      <c r="G137" s="27">
        <f>F137/F$42*100</f>
        <v>1.700840971369177</v>
      </c>
      <c r="H137" s="27">
        <f>I137/K137*100</f>
        <v>161.8181818181818</v>
      </c>
      <c r="I137" s="26">
        <v>445</v>
      </c>
      <c r="J137" s="27">
        <f>I137/I$42*100</f>
        <v>1.9724303000753514</v>
      </c>
      <c r="K137" s="26">
        <v>275</v>
      </c>
      <c r="L137" s="27">
        <f>K137/K$42*100</f>
        <v>1.390926103889535</v>
      </c>
    </row>
    <row r="138" spans="2:12" ht="14.25">
      <c r="B138" s="26"/>
      <c r="C138" s="26" t="s">
        <v>82</v>
      </c>
      <c r="D138" s="30" t="s">
        <v>83</v>
      </c>
      <c r="E138" s="31"/>
      <c r="F138" s="26">
        <f>I138+K138</f>
        <v>1205</v>
      </c>
      <c r="G138" s="27">
        <f>F138/F$42*100</f>
        <v>2.84654634791647</v>
      </c>
      <c r="H138" s="27">
        <f>I138/K138*100</f>
        <v>150</v>
      </c>
      <c r="I138" s="26">
        <v>723</v>
      </c>
      <c r="J138" s="27">
        <f>I138/I$42*100</f>
        <v>3.2046451841673687</v>
      </c>
      <c r="K138" s="26">
        <v>482</v>
      </c>
      <c r="L138" s="27">
        <f>K138/K$42*100</f>
        <v>2.4379141166354765</v>
      </c>
    </row>
    <row r="139" spans="2:12" ht="14.25">
      <c r="B139" s="26" t="s">
        <v>21</v>
      </c>
      <c r="C139" s="26"/>
      <c r="D139" s="28"/>
      <c r="E139" s="34"/>
      <c r="F139" s="26"/>
      <c r="G139" s="27"/>
      <c r="H139" s="27"/>
      <c r="I139" s="26"/>
      <c r="J139" s="27"/>
      <c r="K139" s="26"/>
      <c r="L139" s="27"/>
    </row>
    <row r="140" spans="2:12" ht="14.25">
      <c r="B140" s="26"/>
      <c r="C140" s="56" t="s">
        <v>22</v>
      </c>
      <c r="D140" s="57"/>
      <c r="E140" s="35"/>
      <c r="F140" s="26">
        <f>SUM(F116:F117)</f>
        <v>70</v>
      </c>
      <c r="G140" s="27">
        <f>F140/F$42*100</f>
        <v>0.16535953888311442</v>
      </c>
      <c r="H140" s="27">
        <f>I140/K140*100</f>
        <v>191.66666666666669</v>
      </c>
      <c r="I140" s="26">
        <f>SUM(I116:I117)</f>
        <v>46</v>
      </c>
      <c r="J140" s="27">
        <f>I140/I$42*100</f>
        <v>0.20389167146846326</v>
      </c>
      <c r="K140" s="26">
        <f>SUM(K116:K117)</f>
        <v>24</v>
      </c>
      <c r="L140" s="27">
        <f>K140/K$42*100</f>
        <v>0.12138991452126853</v>
      </c>
    </row>
    <row r="141" spans="2:12" ht="14.25">
      <c r="B141" s="26"/>
      <c r="C141" s="56" t="s">
        <v>23</v>
      </c>
      <c r="D141" s="57"/>
      <c r="E141" s="35"/>
      <c r="F141" s="26">
        <f>SUM(F118:F120)</f>
        <v>6491</v>
      </c>
      <c r="G141" s="27">
        <f>F141/F$42*100</f>
        <v>15.333553812718511</v>
      </c>
      <c r="H141" s="27">
        <f>I141/K141*100</f>
        <v>414.7501982553529</v>
      </c>
      <c r="I141" s="26">
        <f>SUM(I118:I120)</f>
        <v>5230</v>
      </c>
      <c r="J141" s="27">
        <f>I141/I$42*100</f>
        <v>23.18159656043615</v>
      </c>
      <c r="K141" s="26">
        <f>SUM(K118:K120)</f>
        <v>1261</v>
      </c>
      <c r="L141" s="27">
        <f>K141/K$42*100</f>
        <v>6.37802842547165</v>
      </c>
    </row>
    <row r="142" spans="2:12" ht="14.25">
      <c r="B142" s="26"/>
      <c r="C142" s="56" t="s">
        <v>24</v>
      </c>
      <c r="D142" s="57"/>
      <c r="E142" s="35"/>
      <c r="F142" s="26">
        <f>SUM(F122:F138)</f>
        <v>19560</v>
      </c>
      <c r="G142" s="27">
        <f>F142/F$42*100</f>
        <v>46.20617972219597</v>
      </c>
      <c r="H142" s="27">
        <f>I142/K142*100</f>
        <v>93.68254282602237</v>
      </c>
      <c r="I142" s="26">
        <f>SUM(I122:I138)</f>
        <v>9461</v>
      </c>
      <c r="J142" s="27">
        <f>I142/I$42*100</f>
        <v>41.93519790789416</v>
      </c>
      <c r="K142" s="26">
        <f>SUM(K122:K138)</f>
        <v>10099</v>
      </c>
      <c r="L142" s="27">
        <f>K142/K$42*100</f>
        <v>51.07986444792878</v>
      </c>
    </row>
    <row r="143" spans="2:12" ht="6.75" customHeight="1">
      <c r="B143" s="26"/>
      <c r="C143" s="26"/>
      <c r="D143" s="28"/>
      <c r="E143" s="34"/>
      <c r="F143" s="26"/>
      <c r="G143" s="27"/>
      <c r="H143" s="27"/>
      <c r="I143" s="26"/>
      <c r="J143" s="27"/>
      <c r="K143" s="26"/>
      <c r="L143" s="27"/>
    </row>
    <row r="144" spans="2:12" ht="12.75" customHeight="1">
      <c r="B144" s="26"/>
      <c r="C144" s="26"/>
      <c r="D144" s="28"/>
      <c r="E144" s="34"/>
      <c r="F144" s="26"/>
      <c r="G144" s="27"/>
      <c r="H144" s="27"/>
      <c r="I144" s="26"/>
      <c r="J144" s="27"/>
      <c r="K144" s="26"/>
      <c r="L144" s="27"/>
    </row>
    <row r="145" spans="1:12" s="3" customFormat="1" ht="17.25">
      <c r="A145" s="54" t="s">
        <v>56</v>
      </c>
      <c r="B145" s="47"/>
      <c r="C145" s="47"/>
      <c r="D145" s="55"/>
      <c r="E145" s="49"/>
      <c r="F145" s="50"/>
      <c r="G145" s="51"/>
      <c r="H145" s="51"/>
      <c r="I145" s="50"/>
      <c r="J145" s="51"/>
      <c r="K145" s="50"/>
      <c r="L145" s="51"/>
    </row>
    <row r="146" spans="2:12" ht="6" customHeight="1">
      <c r="B146" s="26"/>
      <c r="C146" s="26"/>
      <c r="D146" s="28"/>
      <c r="E146" s="34"/>
      <c r="F146" s="26"/>
      <c r="G146" s="27"/>
      <c r="H146" s="27"/>
      <c r="I146" s="26"/>
      <c r="J146" s="27"/>
      <c r="K146" s="26"/>
      <c r="L146" s="27"/>
    </row>
    <row r="147" spans="2:12" s="3" customFormat="1" ht="14.25">
      <c r="B147" s="46" t="s">
        <v>6</v>
      </c>
      <c r="C147" s="50"/>
      <c r="D147" s="52"/>
      <c r="E147" s="53"/>
      <c r="F147" s="50">
        <f>SUM(F149:F171)</f>
        <v>79672</v>
      </c>
      <c r="G147" s="51">
        <f>SUM(G149:G170)</f>
        <v>176.3087026363035</v>
      </c>
      <c r="H147" s="51">
        <f>I147/K147*100</f>
        <v>115.18433490884536</v>
      </c>
      <c r="I147" s="50">
        <f>SUM(I149:I171)</f>
        <v>42647</v>
      </c>
      <c r="J147" s="51">
        <f>SUM(J149:J170)</f>
        <v>176.77407916315767</v>
      </c>
      <c r="K147" s="50">
        <f>SUM(K149:K171)</f>
        <v>37025</v>
      </c>
      <c r="L147" s="51">
        <f>SUM(L149:L170)</f>
        <v>175.77765413990187</v>
      </c>
    </row>
    <row r="148" spans="2:12" ht="6" customHeight="1">
      <c r="B148" s="26"/>
      <c r="C148" s="26"/>
      <c r="D148" s="28"/>
      <c r="E148" s="34"/>
      <c r="F148" s="26"/>
      <c r="G148" s="27"/>
      <c r="H148" s="27"/>
      <c r="I148" s="26"/>
      <c r="J148" s="27"/>
      <c r="K148" s="26"/>
      <c r="L148" s="27"/>
    </row>
    <row r="149" spans="2:12" ht="14.25">
      <c r="B149" s="26"/>
      <c r="C149" s="26" t="s">
        <v>7</v>
      </c>
      <c r="D149" s="30" t="s">
        <v>60</v>
      </c>
      <c r="E149" s="31"/>
      <c r="F149" s="26">
        <f>I149+K149</f>
        <v>147</v>
      </c>
      <c r="G149" s="27">
        <f>F149/F$42*100</f>
        <v>0.3472550316545403</v>
      </c>
      <c r="H149" s="27">
        <f>I149/K149*100</f>
        <v>276.9230769230769</v>
      </c>
      <c r="I149" s="26">
        <v>108</v>
      </c>
      <c r="J149" s="27">
        <f>I149/I$42*100</f>
        <v>0.47870218518682683</v>
      </c>
      <c r="K149" s="26">
        <v>39</v>
      </c>
      <c r="L149" s="27">
        <f>K149/K$42*100</f>
        <v>0.19725861109706136</v>
      </c>
    </row>
    <row r="150" spans="2:12" ht="14.25">
      <c r="B150" s="26"/>
      <c r="C150" s="26" t="s">
        <v>8</v>
      </c>
      <c r="D150" s="30" t="s">
        <v>61</v>
      </c>
      <c r="E150" s="31"/>
      <c r="F150" s="26">
        <f>I150+K150</f>
        <v>162</v>
      </c>
      <c r="G150" s="27">
        <f>F150/F$42*100</f>
        <v>0.3826892185580648</v>
      </c>
      <c r="H150" s="27">
        <f>I150/K150*100</f>
        <v>268.1818181818182</v>
      </c>
      <c r="I150" s="26">
        <v>118</v>
      </c>
      <c r="J150" s="27">
        <f>I150/I$42*100</f>
        <v>0.5230264615930145</v>
      </c>
      <c r="K150" s="26">
        <v>44</v>
      </c>
      <c r="L150" s="27">
        <f>K150/K$42*100</f>
        <v>0.22254817662232562</v>
      </c>
    </row>
    <row r="151" spans="2:12" ht="14.25">
      <c r="B151" s="26"/>
      <c r="C151" s="26" t="s">
        <v>9</v>
      </c>
      <c r="D151" s="30" t="s">
        <v>62</v>
      </c>
      <c r="E151" s="31"/>
      <c r="F151" s="26">
        <f>I151+K151</f>
        <v>22</v>
      </c>
      <c r="G151" s="27">
        <f>F151/F$42*100</f>
        <v>0.051970140791835956</v>
      </c>
      <c r="H151" s="27">
        <f>I151/K151*100</f>
        <v>2100</v>
      </c>
      <c r="I151" s="26">
        <v>21</v>
      </c>
      <c r="J151" s="27">
        <f>I151/I$42*100</f>
        <v>0.09308098045299411</v>
      </c>
      <c r="K151" s="26">
        <v>1</v>
      </c>
      <c r="L151" s="27">
        <f>K151/K$42*100</f>
        <v>0.005057913105052855</v>
      </c>
    </row>
    <row r="152" spans="2:12" ht="14.25">
      <c r="B152" s="26"/>
      <c r="C152" s="26" t="s">
        <v>10</v>
      </c>
      <c r="D152" s="30" t="s">
        <v>63</v>
      </c>
      <c r="E152" s="31"/>
      <c r="F152" s="26">
        <f>I152+K152</f>
        <v>5830</v>
      </c>
      <c r="G152" s="27">
        <f>F152/F$42*100</f>
        <v>13.77208730983653</v>
      </c>
      <c r="H152" s="27">
        <f>I152/K152*100</f>
        <v>473.81889763779526</v>
      </c>
      <c r="I152" s="26">
        <v>4814</v>
      </c>
      <c r="J152" s="27">
        <f>I152/I$42*100</f>
        <v>21.337706661938743</v>
      </c>
      <c r="K152" s="26">
        <v>1016</v>
      </c>
      <c r="L152" s="27">
        <f>K152/K$42*100</f>
        <v>5.138839714733701</v>
      </c>
    </row>
    <row r="153" spans="2:12" ht="14.25">
      <c r="B153" s="26"/>
      <c r="C153" s="26" t="s">
        <v>11</v>
      </c>
      <c r="D153" s="30" t="s">
        <v>64</v>
      </c>
      <c r="E153" s="31"/>
      <c r="F153" s="26">
        <f>I153+K153</f>
        <v>8917</v>
      </c>
      <c r="G153" s="27">
        <f>F153/F$42*100</f>
        <v>21.064442974581876</v>
      </c>
      <c r="H153" s="27">
        <f>I153/K153*100</f>
        <v>271.07781939242614</v>
      </c>
      <c r="I153" s="26">
        <v>6514</v>
      </c>
      <c r="J153" s="27">
        <f>I153/I$42*100</f>
        <v>28.87283365099065</v>
      </c>
      <c r="K153" s="26">
        <v>2403</v>
      </c>
      <c r="L153" s="27">
        <f>K153/K$42*100</f>
        <v>12.154165191442011</v>
      </c>
    </row>
    <row r="154" spans="2:12" ht="8.25" customHeight="1">
      <c r="B154" s="26"/>
      <c r="C154" s="26"/>
      <c r="D154" s="30"/>
      <c r="E154" s="31"/>
      <c r="F154" s="26"/>
      <c r="G154" s="27"/>
      <c r="H154" s="27"/>
      <c r="I154" s="26"/>
      <c r="J154" s="27"/>
      <c r="K154" s="26"/>
      <c r="L154" s="27"/>
    </row>
    <row r="155" spans="2:12" ht="14.25">
      <c r="B155" s="26"/>
      <c r="C155" s="26" t="s">
        <v>12</v>
      </c>
      <c r="D155" s="30" t="s">
        <v>65</v>
      </c>
      <c r="E155" s="31"/>
      <c r="F155" s="26">
        <f>I155+K155</f>
        <v>557</v>
      </c>
      <c r="G155" s="27">
        <f>F155/F$42*100</f>
        <v>1.3157894736842104</v>
      </c>
      <c r="H155" s="27">
        <f>I155/K155*100</f>
        <v>632.8947368421052</v>
      </c>
      <c r="I155" s="26">
        <v>481</v>
      </c>
      <c r="J155" s="27">
        <f>I155/I$42*100</f>
        <v>2.131997695137627</v>
      </c>
      <c r="K155" s="26">
        <v>76</v>
      </c>
      <c r="L155" s="27">
        <f>K155/K$42*100</f>
        <v>0.384401395984017</v>
      </c>
    </row>
    <row r="156" spans="2:12" ht="14.25">
      <c r="B156" s="26"/>
      <c r="C156" s="26" t="s">
        <v>13</v>
      </c>
      <c r="D156" s="30" t="s">
        <v>66</v>
      </c>
      <c r="E156" s="31"/>
      <c r="F156" s="26">
        <f>I156+K156</f>
        <v>1733</v>
      </c>
      <c r="G156" s="27">
        <f>F156/F$42*100</f>
        <v>4.093829726920533</v>
      </c>
      <c r="H156" s="27">
        <f>I156/K156*100</f>
        <v>194.22750424448216</v>
      </c>
      <c r="I156" s="26">
        <v>1144</v>
      </c>
      <c r="J156" s="27">
        <f>I156/I$42*100</f>
        <v>5.07069722086787</v>
      </c>
      <c r="K156" s="26">
        <v>589</v>
      </c>
      <c r="L156" s="27">
        <f>K156/K$42*100</f>
        <v>2.9791108188761317</v>
      </c>
    </row>
    <row r="157" spans="2:12" ht="14.25">
      <c r="B157" s="26"/>
      <c r="C157" s="26" t="s">
        <v>14</v>
      </c>
      <c r="D157" s="30" t="s">
        <v>67</v>
      </c>
      <c r="E157" s="31"/>
      <c r="F157" s="26">
        <f>I157+K157</f>
        <v>4836</v>
      </c>
      <c r="G157" s="27">
        <f>F157/F$42*100</f>
        <v>11.423981857696305</v>
      </c>
      <c r="H157" s="27">
        <f>I157/K157*100</f>
        <v>526.4248704663213</v>
      </c>
      <c r="I157" s="26">
        <v>4064</v>
      </c>
      <c r="J157" s="27">
        <f>I157/I$42*100</f>
        <v>18.01338593147467</v>
      </c>
      <c r="K157" s="26">
        <v>772</v>
      </c>
      <c r="L157" s="27">
        <f>K157/K$42*100</f>
        <v>3.904708917100804</v>
      </c>
    </row>
    <row r="158" spans="2:12" ht="14.25">
      <c r="B158" s="26"/>
      <c r="C158" s="26" t="s">
        <v>15</v>
      </c>
      <c r="D158" s="30" t="s">
        <v>68</v>
      </c>
      <c r="E158" s="31"/>
      <c r="F158" s="26">
        <f>I158+K158</f>
        <v>13485</v>
      </c>
      <c r="G158" s="27">
        <f>F158/F$42*100</f>
        <v>31.855334026268544</v>
      </c>
      <c r="H158" s="27">
        <f>I158/K158*100</f>
        <v>82.47631935047362</v>
      </c>
      <c r="I158" s="26">
        <v>6095</v>
      </c>
      <c r="J158" s="27">
        <f>I158/I$42*100</f>
        <v>27.015646469571386</v>
      </c>
      <c r="K158" s="26">
        <v>7390</v>
      </c>
      <c r="L158" s="27">
        <f>K158/K$42*100</f>
        <v>37.3779778463406</v>
      </c>
    </row>
    <row r="159" spans="2:12" ht="14.25">
      <c r="B159" s="26"/>
      <c r="C159" s="26" t="s">
        <v>16</v>
      </c>
      <c r="D159" s="30" t="s">
        <v>69</v>
      </c>
      <c r="E159" s="31"/>
      <c r="F159" s="26">
        <f>I159+K159</f>
        <v>2274</v>
      </c>
      <c r="G159" s="27">
        <f>F159/F$42*100</f>
        <v>5.371822734574317</v>
      </c>
      <c r="H159" s="27">
        <f>I159/K159*100</f>
        <v>90.93198992443325</v>
      </c>
      <c r="I159" s="26">
        <v>1083</v>
      </c>
      <c r="J159" s="27">
        <f>I159/I$42*100</f>
        <v>4.800319134790124</v>
      </c>
      <c r="K159" s="26">
        <v>1191</v>
      </c>
      <c r="L159" s="27">
        <f>K159/K$42*100</f>
        <v>6.02397450811795</v>
      </c>
    </row>
    <row r="160" spans="2:12" ht="8.25" customHeight="1">
      <c r="B160" s="26"/>
      <c r="C160" s="26"/>
      <c r="D160" s="30"/>
      <c r="E160" s="31"/>
      <c r="F160" s="26"/>
      <c r="G160" s="27"/>
      <c r="H160" s="27"/>
      <c r="I160" s="26"/>
      <c r="J160" s="27"/>
      <c r="K160" s="26"/>
      <c r="L160" s="27"/>
    </row>
    <row r="161" spans="2:12" ht="14.25">
      <c r="B161" s="26"/>
      <c r="C161" s="26" t="s">
        <v>17</v>
      </c>
      <c r="D161" s="30" t="s">
        <v>70</v>
      </c>
      <c r="E161" s="31"/>
      <c r="F161" s="26">
        <f>I161+K161</f>
        <v>2036</v>
      </c>
      <c r="G161" s="27">
        <f>F161/F$42*100</f>
        <v>4.809600302371728</v>
      </c>
      <c r="H161" s="27">
        <f>I161/K161*100</f>
        <v>128.50729517396184</v>
      </c>
      <c r="I161" s="26">
        <v>1145</v>
      </c>
      <c r="J161" s="27">
        <f>I161/I$42*100</f>
        <v>5.075129648508488</v>
      </c>
      <c r="K161" s="26">
        <v>891</v>
      </c>
      <c r="L161" s="27">
        <f>K161/K$42*100</f>
        <v>4.506600576602094</v>
      </c>
    </row>
    <row r="162" spans="2:12" ht="14.25">
      <c r="B162" s="26"/>
      <c r="C162" s="26" t="s">
        <v>18</v>
      </c>
      <c r="D162" s="30" t="s">
        <v>71</v>
      </c>
      <c r="E162" s="31"/>
      <c r="F162" s="26">
        <f>I162+K162</f>
        <v>2438</v>
      </c>
      <c r="G162" s="27">
        <f>F162/F$42*100</f>
        <v>5.759236511386185</v>
      </c>
      <c r="H162" s="27">
        <f>I162/K162*100</f>
        <v>182.5028968713789</v>
      </c>
      <c r="I162" s="26">
        <v>1575</v>
      </c>
      <c r="J162" s="27">
        <f>I162/I$42*100</f>
        <v>6.981073533974557</v>
      </c>
      <c r="K162" s="26">
        <v>863</v>
      </c>
      <c r="L162" s="27">
        <f>K162/K$42*100</f>
        <v>4.3649790096606145</v>
      </c>
    </row>
    <row r="163" spans="2:12" ht="14.25">
      <c r="B163" s="26"/>
      <c r="C163" s="26" t="s">
        <v>19</v>
      </c>
      <c r="D163" s="30" t="s">
        <v>72</v>
      </c>
      <c r="E163" s="31"/>
      <c r="F163" s="26">
        <f>I163+K163</f>
        <v>5647</v>
      </c>
      <c r="G163" s="27">
        <f>F163/F$42*100</f>
        <v>13.339790229613532</v>
      </c>
      <c r="H163" s="27">
        <f>I163/K163*100</f>
        <v>59.11524373062834</v>
      </c>
      <c r="I163" s="26">
        <v>2098</v>
      </c>
      <c r="J163" s="27">
        <f>I163/I$42*100</f>
        <v>9.299233190018173</v>
      </c>
      <c r="K163" s="26">
        <v>3549</v>
      </c>
      <c r="L163" s="27">
        <f>K163/K$42*100</f>
        <v>17.950533609832583</v>
      </c>
    </row>
    <row r="164" spans="2:12" ht="14.25">
      <c r="B164" s="26"/>
      <c r="C164" s="26" t="s">
        <v>20</v>
      </c>
      <c r="D164" s="30" t="s">
        <v>73</v>
      </c>
      <c r="E164" s="31"/>
      <c r="F164" s="26">
        <f>I164+K164</f>
        <v>3080</v>
      </c>
      <c r="G164" s="27">
        <f>F164/F$42*100</f>
        <v>7.275819710857034</v>
      </c>
      <c r="H164" s="27">
        <f>I164/K164*100</f>
        <v>66.75690308608554</v>
      </c>
      <c r="I164" s="26">
        <v>1233</v>
      </c>
      <c r="J164" s="27">
        <f>I164/I$42*100</f>
        <v>5.46518328088294</v>
      </c>
      <c r="K164" s="26">
        <v>1847</v>
      </c>
      <c r="L164" s="27">
        <f>K164/K$42*100</f>
        <v>9.341965505032624</v>
      </c>
    </row>
    <row r="165" spans="2:12" ht="14.25">
      <c r="B165" s="26"/>
      <c r="C165" s="26" t="s">
        <v>74</v>
      </c>
      <c r="D165" s="30" t="s">
        <v>75</v>
      </c>
      <c r="E165" s="31"/>
      <c r="F165" s="26">
        <f>I165+K165</f>
        <v>3128</v>
      </c>
      <c r="G165" s="27">
        <f>F165/F$42*100</f>
        <v>7.389209108948314</v>
      </c>
      <c r="H165" s="27">
        <f>I165/K165*100</f>
        <v>66.20616365568544</v>
      </c>
      <c r="I165" s="26">
        <v>1246</v>
      </c>
      <c r="J165" s="27">
        <f>I165/I$42*100</f>
        <v>5.522804840210983</v>
      </c>
      <c r="K165" s="26">
        <v>1882</v>
      </c>
      <c r="L165" s="27">
        <f>K165/K$42*100</f>
        <v>9.518992463709473</v>
      </c>
    </row>
    <row r="166" spans="2:12" ht="8.25" customHeight="1">
      <c r="B166" s="26"/>
      <c r="C166" s="26"/>
      <c r="D166" s="30"/>
      <c r="E166" s="31"/>
      <c r="F166" s="26"/>
      <c r="G166" s="27"/>
      <c r="H166" s="27"/>
      <c r="I166" s="26"/>
      <c r="J166" s="27"/>
      <c r="K166" s="26"/>
      <c r="L166" s="27"/>
    </row>
    <row r="167" spans="2:12" ht="14.25">
      <c r="B167" s="26"/>
      <c r="C167" s="26" t="s">
        <v>76</v>
      </c>
      <c r="D167" s="32" t="s">
        <v>77</v>
      </c>
      <c r="E167" s="33"/>
      <c r="F167" s="26">
        <f>I167+K167</f>
        <v>11559</v>
      </c>
      <c r="G167" s="27">
        <f>F167/F$42*100</f>
        <v>27.305584427855994</v>
      </c>
      <c r="H167" s="27">
        <f>I167/K167*100</f>
        <v>33.367947386638974</v>
      </c>
      <c r="I167" s="26">
        <v>2892</v>
      </c>
      <c r="J167" s="27">
        <f>I167/I$42*100</f>
        <v>12.818580736669475</v>
      </c>
      <c r="K167" s="26">
        <v>8667</v>
      </c>
      <c r="L167" s="27">
        <f>K167/K$42*100</f>
        <v>43.8369328814931</v>
      </c>
    </row>
    <row r="168" spans="2:12" ht="14.25">
      <c r="B168" s="26"/>
      <c r="C168" s="26" t="s">
        <v>78</v>
      </c>
      <c r="D168" s="32" t="s">
        <v>79</v>
      </c>
      <c r="E168" s="33"/>
      <c r="F168" s="26">
        <f>I168+K168</f>
        <v>304</v>
      </c>
      <c r="G168" s="27">
        <f>F168/F$42*100</f>
        <v>0.718132854578097</v>
      </c>
      <c r="H168" s="27">
        <f>I168/K168*100</f>
        <v>143.2</v>
      </c>
      <c r="I168" s="26">
        <v>179</v>
      </c>
      <c r="J168" s="27">
        <f>I168/I$42*100</f>
        <v>0.7934045476707593</v>
      </c>
      <c r="K168" s="26">
        <v>125</v>
      </c>
      <c r="L168" s="27">
        <f>K168/K$42*100</f>
        <v>0.6322391381316069</v>
      </c>
    </row>
    <row r="169" spans="2:12" ht="14.25">
      <c r="B169" s="26"/>
      <c r="C169" s="26" t="s">
        <v>80</v>
      </c>
      <c r="D169" s="30" t="s">
        <v>87</v>
      </c>
      <c r="E169" s="31"/>
      <c r="F169" s="26">
        <f>I169+K169</f>
        <v>5923</v>
      </c>
      <c r="G169" s="27">
        <f>F169/F$42*100</f>
        <v>13.991779268638382</v>
      </c>
      <c r="H169" s="27">
        <f>I169/K169*100</f>
        <v>126.50095602294455</v>
      </c>
      <c r="I169" s="26">
        <v>3308</v>
      </c>
      <c r="J169" s="27">
        <f>I169/I$42*100</f>
        <v>14.66247063516688</v>
      </c>
      <c r="K169" s="26">
        <v>2615</v>
      </c>
      <c r="L169" s="27">
        <f>K169/K$42*100</f>
        <v>13.226442769713218</v>
      </c>
    </row>
    <row r="170" spans="2:12" ht="14.25">
      <c r="B170" s="26"/>
      <c r="C170" s="26" t="s">
        <v>81</v>
      </c>
      <c r="D170" s="30" t="s">
        <v>88</v>
      </c>
      <c r="E170" s="31"/>
      <c r="F170" s="26">
        <f>I170+K170</f>
        <v>2557</v>
      </c>
      <c r="G170" s="27">
        <f>F170/F$42*100</f>
        <v>6.04034772748748</v>
      </c>
      <c r="H170" s="27">
        <f>I170/K170*100</f>
        <v>222.44640605296345</v>
      </c>
      <c r="I170" s="26">
        <v>1764</v>
      </c>
      <c r="J170" s="27">
        <f>I170/I$42*100</f>
        <v>7.818802358051505</v>
      </c>
      <c r="K170" s="26">
        <v>793</v>
      </c>
      <c r="L170" s="27">
        <f>K170/K$42*100</f>
        <v>4.010925092306914</v>
      </c>
    </row>
    <row r="171" spans="2:12" ht="14.25">
      <c r="B171" s="26"/>
      <c r="C171" s="26" t="s">
        <v>82</v>
      </c>
      <c r="D171" s="30" t="s">
        <v>83</v>
      </c>
      <c r="E171" s="31"/>
      <c r="F171" s="26">
        <f>I171+K171</f>
        <v>5037</v>
      </c>
      <c r="G171" s="27">
        <f>F171/F$42*100</f>
        <v>11.898799962203533</v>
      </c>
      <c r="H171" s="27">
        <f>I171/K171*100</f>
        <v>121.69894366197182</v>
      </c>
      <c r="I171" s="26">
        <v>2765</v>
      </c>
      <c r="J171" s="27">
        <f>I171/I$42*100</f>
        <v>12.25566242631089</v>
      </c>
      <c r="K171" s="26">
        <v>2272</v>
      </c>
      <c r="L171" s="27">
        <f>K171/K$42*100</f>
        <v>11.491578574680087</v>
      </c>
    </row>
    <row r="172" spans="2:12" ht="14.25">
      <c r="B172" s="26" t="s">
        <v>21</v>
      </c>
      <c r="C172" s="26"/>
      <c r="D172" s="28"/>
      <c r="E172" s="34"/>
      <c r="F172" s="26"/>
      <c r="G172" s="27"/>
      <c r="H172" s="27"/>
      <c r="I172" s="26"/>
      <c r="J172" s="27"/>
      <c r="K172" s="26"/>
      <c r="L172" s="27"/>
    </row>
    <row r="173" spans="2:12" ht="12.75" customHeight="1">
      <c r="B173" s="26"/>
      <c r="C173" s="56" t="s">
        <v>22</v>
      </c>
      <c r="D173" s="57"/>
      <c r="E173" s="35"/>
      <c r="F173" s="26">
        <f>SUM(F149:F150)</f>
        <v>309</v>
      </c>
      <c r="G173" s="27">
        <f>F173/F$42*100</f>
        <v>0.7299442502126051</v>
      </c>
      <c r="H173" s="27">
        <f>I173/K173*100</f>
        <v>272.28915662650604</v>
      </c>
      <c r="I173" s="26">
        <f>SUM(I149:I150)</f>
        <v>226</v>
      </c>
      <c r="J173" s="27">
        <f>I173/I$42*100</f>
        <v>1.0017286467798414</v>
      </c>
      <c r="K173" s="26">
        <f>SUM(K149:K150)</f>
        <v>83</v>
      </c>
      <c r="L173" s="27">
        <f>K173/K$42*100</f>
        <v>0.41980678771938695</v>
      </c>
    </row>
    <row r="174" spans="2:12" ht="12.75" customHeight="1">
      <c r="B174" s="26"/>
      <c r="C174" s="56" t="s">
        <v>23</v>
      </c>
      <c r="D174" s="57"/>
      <c r="E174" s="35"/>
      <c r="F174" s="26">
        <f>SUM(F151:F153)</f>
        <v>14769</v>
      </c>
      <c r="G174" s="27">
        <f>F174/F$42*100</f>
        <v>34.888500425210246</v>
      </c>
      <c r="H174" s="27">
        <f>I174/K174*100</f>
        <v>331.8421052631579</v>
      </c>
      <c r="I174" s="26">
        <f>SUM(I151:I153)</f>
        <v>11349</v>
      </c>
      <c r="J174" s="27">
        <f>I174/I$42*100</f>
        <v>50.303621293382385</v>
      </c>
      <c r="K174" s="26">
        <f>SUM(K151:K153)</f>
        <v>3420</v>
      </c>
      <c r="L174" s="27">
        <f>K174/K$42*100</f>
        <v>17.298062819280766</v>
      </c>
    </row>
    <row r="175" spans="2:12" ht="12.75" customHeight="1">
      <c r="B175" s="26"/>
      <c r="C175" s="56" t="s">
        <v>24</v>
      </c>
      <c r="D175" s="57"/>
      <c r="E175" s="35"/>
      <c r="F175" s="26">
        <f>SUM(F155:F171)</f>
        <v>64594</v>
      </c>
      <c r="G175" s="27">
        <f>F175/F$42*100</f>
        <v>152.5890579230842</v>
      </c>
      <c r="H175" s="27">
        <f>I175/K175*100</f>
        <v>92.69136686355229</v>
      </c>
      <c r="I175" s="26">
        <f>SUM(I155:I171)</f>
        <v>31072</v>
      </c>
      <c r="J175" s="27">
        <f>I175/I$42*100</f>
        <v>137.7243916493063</v>
      </c>
      <c r="K175" s="26">
        <f>SUM(K155:K171)</f>
        <v>33522</v>
      </c>
      <c r="L175" s="27">
        <f>K175/K$42*100</f>
        <v>169.5513631075818</v>
      </c>
    </row>
    <row r="176" spans="1:12" ht="6.75" customHeight="1">
      <c r="A176" s="14"/>
      <c r="B176" s="28"/>
      <c r="C176" s="28"/>
      <c r="D176" s="28"/>
      <c r="E176" s="34"/>
      <c r="F176" s="28"/>
      <c r="G176" s="29"/>
      <c r="H176" s="29"/>
      <c r="I176" s="28"/>
      <c r="J176" s="29"/>
      <c r="K176" s="28"/>
      <c r="L176" s="29"/>
    </row>
    <row r="177" spans="2:12" ht="14.25">
      <c r="B177" s="26"/>
      <c r="C177" s="26"/>
      <c r="D177" s="28"/>
      <c r="E177" s="34"/>
      <c r="F177" s="26"/>
      <c r="G177" s="27"/>
      <c r="H177" s="27"/>
      <c r="I177" s="26"/>
      <c r="J177" s="27"/>
      <c r="K177" s="26"/>
      <c r="L177" s="27"/>
    </row>
    <row r="178" spans="1:12" s="3" customFormat="1" ht="17.25">
      <c r="A178" s="54" t="s">
        <v>58</v>
      </c>
      <c r="B178" s="47"/>
      <c r="C178" s="47"/>
      <c r="D178" s="55"/>
      <c r="E178" s="49"/>
      <c r="F178" s="50"/>
      <c r="G178" s="51"/>
      <c r="H178" s="51"/>
      <c r="I178" s="50"/>
      <c r="J178" s="51"/>
      <c r="K178" s="50"/>
      <c r="L178" s="51"/>
    </row>
    <row r="179" spans="2:12" ht="6" customHeight="1">
      <c r="B179" s="26"/>
      <c r="C179" s="26"/>
      <c r="D179" s="28"/>
      <c r="E179" s="34"/>
      <c r="F179" s="26"/>
      <c r="G179" s="27"/>
      <c r="H179" s="27"/>
      <c r="I179" s="26"/>
      <c r="J179" s="27"/>
      <c r="K179" s="26"/>
      <c r="L179" s="27"/>
    </row>
    <row r="180" spans="2:12" s="3" customFormat="1" ht="14.25">
      <c r="B180" s="46" t="s">
        <v>6</v>
      </c>
      <c r="C180" s="50"/>
      <c r="D180" s="52"/>
      <c r="E180" s="53"/>
      <c r="F180" s="50">
        <f>SUM(F182:F204)</f>
        <v>94120</v>
      </c>
      <c r="G180" s="51">
        <f>SUM(G182:G203)</f>
        <v>209.97590475290562</v>
      </c>
      <c r="H180" s="51">
        <f>I180/K180*100</f>
        <v>123.25537264576118</v>
      </c>
      <c r="I180" s="50">
        <f>SUM(I182:I204)</f>
        <v>51962</v>
      </c>
      <c r="J180" s="51">
        <f>SUM(J182:J203)</f>
        <v>217.46376490403793</v>
      </c>
      <c r="K180" s="50">
        <f>SUM(K182:K204)</f>
        <v>42158</v>
      </c>
      <c r="L180" s="51">
        <f>SUM(L182:L203)</f>
        <v>201.43138940872993</v>
      </c>
    </row>
    <row r="181" spans="2:12" ht="6" customHeight="1">
      <c r="B181" s="26"/>
      <c r="C181" s="26"/>
      <c r="D181" s="28"/>
      <c r="E181" s="34"/>
      <c r="F181" s="26"/>
      <c r="G181" s="27"/>
      <c r="H181" s="27"/>
      <c r="I181" s="26"/>
      <c r="J181" s="27"/>
      <c r="K181" s="26"/>
      <c r="L181" s="27"/>
    </row>
    <row r="182" spans="2:12" ht="14.25">
      <c r="B182" s="26"/>
      <c r="C182" s="26" t="s">
        <v>7</v>
      </c>
      <c r="D182" s="30" t="s">
        <v>60</v>
      </c>
      <c r="E182" s="31"/>
      <c r="F182" s="26">
        <f>I182+K182</f>
        <v>1062</v>
      </c>
      <c r="G182" s="27">
        <f>F182/F$42*100</f>
        <v>2.508740432769536</v>
      </c>
      <c r="H182" s="27">
        <f>I182/K182*100</f>
        <v>166.1654135338346</v>
      </c>
      <c r="I182" s="26">
        <v>663</v>
      </c>
      <c r="J182" s="27">
        <f>I182/I$42*100</f>
        <v>2.9386995257302426</v>
      </c>
      <c r="K182" s="26">
        <v>399</v>
      </c>
      <c r="L182" s="27">
        <f>K182/K$42*100</f>
        <v>2.0181073289160896</v>
      </c>
    </row>
    <row r="183" spans="2:12" ht="14.25">
      <c r="B183" s="26"/>
      <c r="C183" s="26" t="s">
        <v>8</v>
      </c>
      <c r="D183" s="30" t="s">
        <v>61</v>
      </c>
      <c r="E183" s="31"/>
      <c r="F183" s="26">
        <f>I183+K183</f>
        <v>30</v>
      </c>
      <c r="G183" s="27">
        <f>F183/F$42*100</f>
        <v>0.07086837380704905</v>
      </c>
      <c r="H183" s="27">
        <f>I183/K183*100</f>
        <v>114.28571428571428</v>
      </c>
      <c r="I183" s="26">
        <v>16</v>
      </c>
      <c r="J183" s="27">
        <f>I183/I$42*100</f>
        <v>0.07091884224990028</v>
      </c>
      <c r="K183" s="26">
        <v>14</v>
      </c>
      <c r="L183" s="27">
        <f>K183/K$42*100</f>
        <v>0.07081078347073996</v>
      </c>
    </row>
    <row r="184" spans="2:12" ht="14.25">
      <c r="B184" s="26"/>
      <c r="C184" s="26" t="s">
        <v>9</v>
      </c>
      <c r="D184" s="30" t="s">
        <v>62</v>
      </c>
      <c r="E184" s="31"/>
      <c r="F184" s="26">
        <f>I184+K184</f>
        <v>102</v>
      </c>
      <c r="G184" s="27">
        <f>F184/F$42*100</f>
        <v>0.24095247094396674</v>
      </c>
      <c r="H184" s="27">
        <f>I184/K184*100</f>
        <v>1357.142857142857</v>
      </c>
      <c r="I184" s="26">
        <v>95</v>
      </c>
      <c r="J184" s="27">
        <f>I184/I$42*100</f>
        <v>0.4210806258587828</v>
      </c>
      <c r="K184" s="26">
        <v>7</v>
      </c>
      <c r="L184" s="27">
        <f>K184/K$42*100</f>
        <v>0.03540539173536998</v>
      </c>
    </row>
    <row r="185" spans="2:12" ht="14.25">
      <c r="B185" s="26"/>
      <c r="C185" s="26" t="s">
        <v>10</v>
      </c>
      <c r="D185" s="30" t="s">
        <v>63</v>
      </c>
      <c r="E185" s="31"/>
      <c r="F185" s="26">
        <f>I185+K185</f>
        <v>8501</v>
      </c>
      <c r="G185" s="27">
        <f>F185/F$42*100</f>
        <v>20.0817348577908</v>
      </c>
      <c r="H185" s="27">
        <f>I185/K185*100</f>
        <v>461.4927344782035</v>
      </c>
      <c r="I185" s="26">
        <v>6987</v>
      </c>
      <c r="J185" s="27">
        <f>I185/I$42*100</f>
        <v>30.969371925003326</v>
      </c>
      <c r="K185" s="26">
        <v>1514</v>
      </c>
      <c r="L185" s="27">
        <f>K185/K$42*100</f>
        <v>7.657680441050023</v>
      </c>
    </row>
    <row r="186" spans="2:12" ht="14.25">
      <c r="B186" s="26"/>
      <c r="C186" s="26" t="s">
        <v>11</v>
      </c>
      <c r="D186" s="30" t="s">
        <v>64</v>
      </c>
      <c r="E186" s="31"/>
      <c r="F186" s="26">
        <f>I186+K186</f>
        <v>13319</v>
      </c>
      <c r="G186" s="27">
        <f>F186/F$42*100</f>
        <v>31.463195691202873</v>
      </c>
      <c r="H186" s="27">
        <f>I186/K186*100</f>
        <v>290.47200234535325</v>
      </c>
      <c r="I186" s="26">
        <v>9908</v>
      </c>
      <c r="J186" s="27">
        <f>I186/I$42*100</f>
        <v>43.91649306325075</v>
      </c>
      <c r="K186" s="26">
        <v>3411</v>
      </c>
      <c r="L186" s="27">
        <f>K186/K$42*100</f>
        <v>17.252541601335288</v>
      </c>
    </row>
    <row r="187" spans="2:12" ht="8.25" customHeight="1">
      <c r="B187" s="26"/>
      <c r="C187" s="26"/>
      <c r="D187" s="30"/>
      <c r="E187" s="31"/>
      <c r="F187" s="26"/>
      <c r="G187" s="27"/>
      <c r="H187" s="27"/>
      <c r="I187" s="26"/>
      <c r="J187" s="27"/>
      <c r="K187" s="26"/>
      <c r="L187" s="27"/>
    </row>
    <row r="188" spans="2:12" ht="14.25">
      <c r="B188" s="26"/>
      <c r="C188" s="26" t="s">
        <v>12</v>
      </c>
      <c r="D188" s="30" t="s">
        <v>65</v>
      </c>
      <c r="E188" s="31"/>
      <c r="F188" s="26">
        <f>I188+K188</f>
        <v>342</v>
      </c>
      <c r="G188" s="27">
        <f>F188/F$42*100</f>
        <v>0.807899461400359</v>
      </c>
      <c r="H188" s="27">
        <f>I188/K188*100</f>
        <v>597.9591836734694</v>
      </c>
      <c r="I188" s="26">
        <v>293</v>
      </c>
      <c r="J188" s="27">
        <f>I188/I$42*100</f>
        <v>1.2987012987012987</v>
      </c>
      <c r="K188" s="26">
        <v>49</v>
      </c>
      <c r="L188" s="27">
        <f>K188/K$42*100</f>
        <v>0.2478377421475899</v>
      </c>
    </row>
    <row r="189" spans="2:12" ht="14.25">
      <c r="B189" s="26"/>
      <c r="C189" s="26" t="s">
        <v>13</v>
      </c>
      <c r="D189" s="30" t="s">
        <v>66</v>
      </c>
      <c r="E189" s="31"/>
      <c r="F189" s="26">
        <f>I189+K189</f>
        <v>1501</v>
      </c>
      <c r="G189" s="27">
        <f>F189/F$42*100</f>
        <v>3.5457809694793534</v>
      </c>
      <c r="H189" s="27">
        <f>I189/K189*100</f>
        <v>214.01673640167363</v>
      </c>
      <c r="I189" s="26">
        <v>1023</v>
      </c>
      <c r="J189" s="27">
        <f>I189/I$42*100</f>
        <v>4.534373476352998</v>
      </c>
      <c r="K189" s="26">
        <v>478</v>
      </c>
      <c r="L189" s="27">
        <f>K189/K$42*100</f>
        <v>2.4176824642152646</v>
      </c>
    </row>
    <row r="190" spans="2:12" ht="14.25">
      <c r="B190" s="26"/>
      <c r="C190" s="26" t="s">
        <v>14</v>
      </c>
      <c r="D190" s="30" t="s">
        <v>67</v>
      </c>
      <c r="E190" s="31"/>
      <c r="F190" s="26">
        <f>I190+K190</f>
        <v>6164</v>
      </c>
      <c r="G190" s="27">
        <f>F190/F$42*100</f>
        <v>14.561088538221675</v>
      </c>
      <c r="H190" s="27">
        <f>I190/K190*100</f>
        <v>441.1764705882353</v>
      </c>
      <c r="I190" s="26">
        <v>5025</v>
      </c>
      <c r="J190" s="27">
        <f>I190/I$42*100</f>
        <v>22.272948894109305</v>
      </c>
      <c r="K190" s="26">
        <v>1139</v>
      </c>
      <c r="L190" s="27">
        <f>K190/K$42*100</f>
        <v>5.760963026655202</v>
      </c>
    </row>
    <row r="191" spans="2:12" ht="14.25">
      <c r="B191" s="26"/>
      <c r="C191" s="26" t="s">
        <v>15</v>
      </c>
      <c r="D191" s="30" t="s">
        <v>68</v>
      </c>
      <c r="E191" s="31"/>
      <c r="F191" s="26">
        <f>I191+K191</f>
        <v>15572</v>
      </c>
      <c r="G191" s="27">
        <f>F191/F$42*100</f>
        <v>36.785410564112254</v>
      </c>
      <c r="H191" s="27">
        <f>I191/K191*100</f>
        <v>96.76522618145059</v>
      </c>
      <c r="I191" s="26">
        <v>7658</v>
      </c>
      <c r="J191" s="27">
        <f>I191/I$42*100</f>
        <v>33.94353087185852</v>
      </c>
      <c r="K191" s="26">
        <v>7914</v>
      </c>
      <c r="L191" s="27">
        <f>K191/K$42*100</f>
        <v>40.028324313388296</v>
      </c>
    </row>
    <row r="192" spans="2:12" ht="14.25">
      <c r="B192" s="26"/>
      <c r="C192" s="26" t="s">
        <v>16</v>
      </c>
      <c r="D192" s="30" t="s">
        <v>69</v>
      </c>
      <c r="E192" s="31"/>
      <c r="F192" s="26">
        <f>I192+K192</f>
        <v>1707</v>
      </c>
      <c r="G192" s="27">
        <f>F192/F$42*100</f>
        <v>4.03241046962109</v>
      </c>
      <c r="H192" s="27">
        <f>I192/K192*100</f>
        <v>64.45086705202311</v>
      </c>
      <c r="I192" s="26">
        <v>669</v>
      </c>
      <c r="J192" s="27">
        <f>I192/I$42*100</f>
        <v>2.9652940915739547</v>
      </c>
      <c r="K192" s="26">
        <v>1038</v>
      </c>
      <c r="L192" s="27">
        <f>K192/K$42*100</f>
        <v>5.250113803044864</v>
      </c>
    </row>
    <row r="193" spans="2:12" ht="8.25" customHeight="1">
      <c r="B193" s="26"/>
      <c r="C193" s="26"/>
      <c r="D193" s="30"/>
      <c r="E193" s="31"/>
      <c r="F193" s="26"/>
      <c r="G193" s="27"/>
      <c r="H193" s="27"/>
      <c r="I193" s="26"/>
      <c r="J193" s="27"/>
      <c r="K193" s="26"/>
      <c r="L193" s="27"/>
    </row>
    <row r="194" spans="2:12" ht="14.25">
      <c r="B194" s="26"/>
      <c r="C194" s="26" t="s">
        <v>17</v>
      </c>
      <c r="D194" s="30" t="s">
        <v>70</v>
      </c>
      <c r="E194" s="31"/>
      <c r="F194" s="26">
        <f>I194+K194</f>
        <v>1761</v>
      </c>
      <c r="G194" s="27">
        <f>F194/F$42*100</f>
        <v>4.159973542473779</v>
      </c>
      <c r="H194" s="27">
        <f>I194/K194*100</f>
        <v>135.42780748663102</v>
      </c>
      <c r="I194" s="26">
        <v>1013</v>
      </c>
      <c r="J194" s="27">
        <f>I194/I$42*100</f>
        <v>4.49004919994681</v>
      </c>
      <c r="K194" s="26">
        <v>748</v>
      </c>
      <c r="L194" s="27">
        <f>K194/K$42*100</f>
        <v>3.7833190025795354</v>
      </c>
    </row>
    <row r="195" spans="2:12" ht="14.25">
      <c r="B195" s="26"/>
      <c r="C195" s="26" t="s">
        <v>18</v>
      </c>
      <c r="D195" s="30" t="s">
        <v>71</v>
      </c>
      <c r="E195" s="31"/>
      <c r="F195" s="26">
        <f>I195+K195</f>
        <v>2325</v>
      </c>
      <c r="G195" s="27">
        <f>F195/F$42*100</f>
        <v>5.492298970046301</v>
      </c>
      <c r="H195" s="27">
        <f>I195/K195*100</f>
        <v>182.5030376670717</v>
      </c>
      <c r="I195" s="26">
        <v>1502</v>
      </c>
      <c r="J195" s="27">
        <f>I195/I$42*100</f>
        <v>6.657506316209388</v>
      </c>
      <c r="K195" s="26">
        <v>823</v>
      </c>
      <c r="L195" s="27">
        <f>K195/K$42*100</f>
        <v>4.1626624854585</v>
      </c>
    </row>
    <row r="196" spans="2:12" ht="14.25">
      <c r="B196" s="26"/>
      <c r="C196" s="26" t="s">
        <v>19</v>
      </c>
      <c r="D196" s="30" t="s">
        <v>72</v>
      </c>
      <c r="E196" s="31"/>
      <c r="F196" s="26">
        <f>I196+K196</f>
        <v>4692</v>
      </c>
      <c r="G196" s="27">
        <f>F196/F$42*100</f>
        <v>11.08381366342247</v>
      </c>
      <c r="H196" s="27">
        <f>I196/K196*100</f>
        <v>48.71632329635499</v>
      </c>
      <c r="I196" s="26">
        <v>1537</v>
      </c>
      <c r="J196" s="27">
        <f>I196/I$42*100</f>
        <v>6.812641283631045</v>
      </c>
      <c r="K196" s="26">
        <v>3155</v>
      </c>
      <c r="L196" s="27">
        <f>K196/K$42*100</f>
        <v>15.957715846441758</v>
      </c>
    </row>
    <row r="197" spans="2:12" ht="14.25">
      <c r="B197" s="26"/>
      <c r="C197" s="26" t="s">
        <v>20</v>
      </c>
      <c r="D197" s="30" t="s">
        <v>73</v>
      </c>
      <c r="E197" s="31"/>
      <c r="F197" s="26">
        <f>I197+K197</f>
        <v>3127</v>
      </c>
      <c r="G197" s="27">
        <f>F197/F$42*100</f>
        <v>7.386846829821411</v>
      </c>
      <c r="H197" s="27">
        <f>I197/K197*100</f>
        <v>56.66332665330661</v>
      </c>
      <c r="I197" s="26">
        <v>1131</v>
      </c>
      <c r="J197" s="27">
        <f>I197/I$42*100</f>
        <v>5.013075661539825</v>
      </c>
      <c r="K197" s="26">
        <v>1996</v>
      </c>
      <c r="L197" s="27">
        <f>K197/K$42*100</f>
        <v>10.095594557685498</v>
      </c>
    </row>
    <row r="198" spans="2:12" ht="14.25">
      <c r="B198" s="26"/>
      <c r="C198" s="26" t="s">
        <v>74</v>
      </c>
      <c r="D198" s="30" t="s">
        <v>75</v>
      </c>
      <c r="E198" s="31"/>
      <c r="F198" s="26">
        <f>I198+K198</f>
        <v>3993</v>
      </c>
      <c r="G198" s="27">
        <f>F198/F$42*100</f>
        <v>9.432580553718227</v>
      </c>
      <c r="H198" s="27">
        <f>I198/K198*100</f>
        <v>73.68421052631578</v>
      </c>
      <c r="I198" s="26">
        <v>1694</v>
      </c>
      <c r="J198" s="27">
        <f>I198/I$42*100</f>
        <v>7.508532423208192</v>
      </c>
      <c r="K198" s="26">
        <v>2299</v>
      </c>
      <c r="L198" s="27">
        <f>K198/K$42*100</f>
        <v>11.628142228516513</v>
      </c>
    </row>
    <row r="199" spans="2:12" ht="8.25" customHeight="1">
      <c r="B199" s="26"/>
      <c r="C199" s="26"/>
      <c r="D199" s="30"/>
      <c r="E199" s="31"/>
      <c r="F199" s="26"/>
      <c r="G199" s="27"/>
      <c r="H199" s="27"/>
      <c r="I199" s="26"/>
      <c r="J199" s="27"/>
      <c r="K199" s="26"/>
      <c r="L199" s="27"/>
    </row>
    <row r="200" spans="2:12" ht="14.25">
      <c r="B200" s="26"/>
      <c r="C200" s="26" t="s">
        <v>76</v>
      </c>
      <c r="D200" s="32" t="s">
        <v>77</v>
      </c>
      <c r="E200" s="33"/>
      <c r="F200" s="26">
        <f>I200+K200</f>
        <v>15000</v>
      </c>
      <c r="G200" s="27">
        <f>F200/F$42*100</f>
        <v>35.43418690352452</v>
      </c>
      <c r="H200" s="27">
        <f>I200/K200*100</f>
        <v>30.400765017821442</v>
      </c>
      <c r="I200" s="26">
        <v>3497</v>
      </c>
      <c r="J200" s="27">
        <f>I200/I$42*100</f>
        <v>15.500199459243827</v>
      </c>
      <c r="K200" s="26">
        <v>11503</v>
      </c>
      <c r="L200" s="27">
        <f>K200/K$42*100</f>
        <v>58.18117444742299</v>
      </c>
    </row>
    <row r="201" spans="2:12" ht="14.25">
      <c r="B201" s="26"/>
      <c r="C201" s="26" t="s">
        <v>78</v>
      </c>
      <c r="D201" s="32" t="s">
        <v>79</v>
      </c>
      <c r="E201" s="33"/>
      <c r="F201" s="26">
        <f>I201+K201</f>
        <v>450</v>
      </c>
      <c r="G201" s="27">
        <f>F201/F$42*100</f>
        <v>1.0630256071057356</v>
      </c>
      <c r="H201" s="27">
        <f>I201/K201*100</f>
        <v>161.62790697674419</v>
      </c>
      <c r="I201" s="26">
        <v>278</v>
      </c>
      <c r="J201" s="27">
        <f>I201/I$42*100</f>
        <v>1.2322148840920173</v>
      </c>
      <c r="K201" s="26">
        <v>172</v>
      </c>
      <c r="L201" s="27">
        <f>K201/K$42*100</f>
        <v>0.8699610540690911</v>
      </c>
    </row>
    <row r="202" spans="2:12" ht="14.25">
      <c r="B202" s="26"/>
      <c r="C202" s="26" t="s">
        <v>80</v>
      </c>
      <c r="D202" s="30" t="s">
        <v>85</v>
      </c>
      <c r="E202" s="31"/>
      <c r="F202" s="26">
        <f>I202+K202</f>
        <v>6163</v>
      </c>
      <c r="G202" s="27">
        <f>F202/F$42*100</f>
        <v>14.558726259094776</v>
      </c>
      <c r="H202" s="27">
        <f>I202/K202*100</f>
        <v>152.78917145200984</v>
      </c>
      <c r="I202" s="26">
        <v>3725</v>
      </c>
      <c r="J202" s="27">
        <f>I202/I$42*100</f>
        <v>16.510792961304908</v>
      </c>
      <c r="K202" s="26">
        <v>2438</v>
      </c>
      <c r="L202" s="27">
        <f>K202/K$42*100</f>
        <v>12.331192150118861</v>
      </c>
    </row>
    <row r="203" spans="2:12" ht="14.25">
      <c r="B203" s="26"/>
      <c r="C203" s="26" t="s">
        <v>81</v>
      </c>
      <c r="D203" s="30" t="s">
        <v>86</v>
      </c>
      <c r="E203" s="31"/>
      <c r="F203" s="26">
        <f>I203+K203</f>
        <v>3076</v>
      </c>
      <c r="G203" s="27">
        <f>F203/F$42*100</f>
        <v>7.266370594349428</v>
      </c>
      <c r="H203" s="27">
        <f>I203/K203*100</f>
        <v>322.5274725274725</v>
      </c>
      <c r="I203" s="26">
        <v>2348</v>
      </c>
      <c r="J203" s="27">
        <f>I203/I$42*100</f>
        <v>10.407340100172863</v>
      </c>
      <c r="K203" s="26">
        <v>728</v>
      </c>
      <c r="L203" s="27">
        <f>K203/K$42*100</f>
        <v>3.6821607404784786</v>
      </c>
    </row>
    <row r="204" spans="2:12" ht="14.25">
      <c r="B204" s="26"/>
      <c r="C204" s="26" t="s">
        <v>82</v>
      </c>
      <c r="D204" s="30" t="s">
        <v>83</v>
      </c>
      <c r="E204" s="31"/>
      <c r="F204" s="26">
        <f>I204+K204</f>
        <v>5233</v>
      </c>
      <c r="G204" s="27">
        <f>F204/F$42*100</f>
        <v>12.361806671076254</v>
      </c>
      <c r="H204" s="27">
        <f>I204/K204*100</f>
        <v>124.30347192456065</v>
      </c>
      <c r="I204" s="26">
        <v>2900</v>
      </c>
      <c r="J204" s="27">
        <f>I204/I$42*100</f>
        <v>12.854040157794424</v>
      </c>
      <c r="K204" s="26">
        <v>2333</v>
      </c>
      <c r="L204" s="27">
        <f>K204/K$42*100</f>
        <v>11.80011127408831</v>
      </c>
    </row>
    <row r="205" spans="2:12" ht="14.25">
      <c r="B205" s="26" t="s">
        <v>21</v>
      </c>
      <c r="C205" s="26"/>
      <c r="D205" s="28"/>
      <c r="E205" s="34"/>
      <c r="F205" s="26"/>
      <c r="G205" s="27"/>
      <c r="H205" s="27"/>
      <c r="I205" s="26"/>
      <c r="J205" s="27"/>
      <c r="K205" s="26"/>
      <c r="L205" s="27"/>
    </row>
    <row r="206" spans="2:12" ht="14.25">
      <c r="B206" s="26"/>
      <c r="C206" s="56" t="s">
        <v>22</v>
      </c>
      <c r="D206" s="57"/>
      <c r="E206" s="35"/>
      <c r="F206" s="26">
        <f>SUM(F182:F183)</f>
        <v>1092</v>
      </c>
      <c r="G206" s="27">
        <f>F206/F$42*100</f>
        <v>2.579608806576585</v>
      </c>
      <c r="H206" s="27">
        <f>I206/K206*100</f>
        <v>164.40677966101697</v>
      </c>
      <c r="I206" s="26">
        <f>SUM(I182:I183)</f>
        <v>679</v>
      </c>
      <c r="J206" s="27">
        <f>I206/I$42*100</f>
        <v>3.0096183679801425</v>
      </c>
      <c r="K206" s="26">
        <f>SUM(K182:K183)</f>
        <v>413</v>
      </c>
      <c r="L206" s="27">
        <f>K206/K$42*100</f>
        <v>2.0889181123868292</v>
      </c>
    </row>
    <row r="207" spans="2:12" ht="14.25">
      <c r="B207" s="26"/>
      <c r="C207" s="56" t="s">
        <v>23</v>
      </c>
      <c r="D207" s="57"/>
      <c r="E207" s="35"/>
      <c r="F207" s="26">
        <f>SUM(F184:F186)</f>
        <v>21922</v>
      </c>
      <c r="G207" s="27">
        <f>F207/F$42*100</f>
        <v>51.78588301993764</v>
      </c>
      <c r="H207" s="27">
        <f>I207/K207*100</f>
        <v>344.48499594484997</v>
      </c>
      <c r="I207" s="26">
        <f>SUM(I184:I186)</f>
        <v>16990</v>
      </c>
      <c r="J207" s="27">
        <f>I207/I$42*100</f>
        <v>75.30694561411285</v>
      </c>
      <c r="K207" s="26">
        <f>SUM(K184:K186)</f>
        <v>4932</v>
      </c>
      <c r="L207" s="27">
        <f>K207/K$42*100</f>
        <v>24.94562743412068</v>
      </c>
    </row>
    <row r="208" spans="2:12" ht="12.75" customHeight="1">
      <c r="B208" s="26"/>
      <c r="C208" s="56" t="s">
        <v>24</v>
      </c>
      <c r="D208" s="57"/>
      <c r="E208" s="35"/>
      <c r="F208" s="26">
        <f>SUM(F188:F204)</f>
        <v>71106</v>
      </c>
      <c r="G208" s="27">
        <f>F208/F$42*100</f>
        <v>167.97221959746764</v>
      </c>
      <c r="H208" s="27">
        <f>I208/K208*100</f>
        <v>93.15459212778094</v>
      </c>
      <c r="I208" s="26">
        <f>SUM(I188:I204)</f>
        <v>34293</v>
      </c>
      <c r="J208" s="27">
        <f>I208/I$42*100</f>
        <v>152.00124107973937</v>
      </c>
      <c r="K208" s="26">
        <f>SUM(K188:K204)</f>
        <v>36813</v>
      </c>
      <c r="L208" s="27">
        <f>K208/K$42*100</f>
        <v>186.19695513631075</v>
      </c>
    </row>
    <row r="209" spans="1:12" ht="7.5" customHeight="1">
      <c r="A209" s="13"/>
      <c r="B209" s="6"/>
      <c r="C209" s="6"/>
      <c r="D209" s="6"/>
      <c r="E209" s="7"/>
      <c r="F209" s="6"/>
      <c r="G209" s="22"/>
      <c r="H209" s="22"/>
      <c r="I209" s="6"/>
      <c r="J209" s="22"/>
      <c r="K209" s="6"/>
      <c r="L209" s="22"/>
    </row>
    <row r="210" spans="1:12" ht="6" customHeight="1">
      <c r="A210" s="15"/>
      <c r="B210" s="17"/>
      <c r="C210" s="17"/>
      <c r="D210" s="17"/>
      <c r="E210" s="17"/>
      <c r="F210" s="17"/>
      <c r="G210" s="25"/>
      <c r="H210" s="25"/>
      <c r="I210" s="17"/>
      <c r="J210" s="25"/>
      <c r="K210" s="17"/>
      <c r="L210" s="25"/>
    </row>
    <row r="211" spans="1:12" ht="6" customHeight="1">
      <c r="A211" s="14"/>
      <c r="B211" s="9"/>
      <c r="C211" s="9"/>
      <c r="D211" s="9"/>
      <c r="E211" s="9"/>
      <c r="F211" s="9"/>
      <c r="G211" s="21"/>
      <c r="H211" s="21"/>
      <c r="I211" s="9"/>
      <c r="J211" s="21"/>
      <c r="K211" s="9"/>
      <c r="L211" s="21"/>
    </row>
    <row r="212" spans="1:12" ht="18.75">
      <c r="A212" s="19"/>
      <c r="B212" s="8" t="s">
        <v>55</v>
      </c>
      <c r="C212" s="19"/>
      <c r="D212" s="23"/>
      <c r="E212" s="23"/>
      <c r="F212" s="23"/>
      <c r="G212" s="24"/>
      <c r="H212" s="24"/>
      <c r="I212" s="23"/>
      <c r="J212" s="24"/>
      <c r="K212" s="23"/>
      <c r="L212" s="24"/>
    </row>
    <row r="214" spans="1:12" s="12" customFormat="1" ht="14.25" customHeight="1">
      <c r="A214" s="10"/>
      <c r="B214" s="10"/>
      <c r="C214" s="10"/>
      <c r="D214" s="10"/>
      <c r="E214" s="11"/>
      <c r="F214" s="40" t="s">
        <v>0</v>
      </c>
      <c r="G214" s="41"/>
      <c r="H214" s="41"/>
      <c r="I214" s="42" t="s">
        <v>1</v>
      </c>
      <c r="J214" s="41"/>
      <c r="K214" s="42" t="s">
        <v>2</v>
      </c>
      <c r="L214" s="41"/>
    </row>
    <row r="215" spans="1:12" ht="25.5">
      <c r="A215" s="13"/>
      <c r="B215" s="6"/>
      <c r="C215" s="6"/>
      <c r="D215" s="6"/>
      <c r="E215" s="7"/>
      <c r="F215" s="43" t="s">
        <v>3</v>
      </c>
      <c r="G215" s="44" t="s">
        <v>4</v>
      </c>
      <c r="H215" s="44" t="s">
        <v>28</v>
      </c>
      <c r="I215" s="43" t="s">
        <v>3</v>
      </c>
      <c r="J215" s="44" t="s">
        <v>4</v>
      </c>
      <c r="K215" s="43" t="s">
        <v>3</v>
      </c>
      <c r="L215" s="45" t="s">
        <v>4</v>
      </c>
    </row>
    <row r="216" spans="2:5" ht="12.75">
      <c r="B216" s="4"/>
      <c r="C216" s="4"/>
      <c r="D216" s="9"/>
      <c r="E216" s="5"/>
    </row>
    <row r="217" spans="1:12" s="3" customFormat="1" ht="17.25">
      <c r="A217" s="54" t="s">
        <v>59</v>
      </c>
      <c r="B217" s="47"/>
      <c r="C217" s="47"/>
      <c r="D217" s="55"/>
      <c r="E217" s="49"/>
      <c r="F217" s="50"/>
      <c r="G217" s="51"/>
      <c r="H217" s="51"/>
      <c r="I217" s="50"/>
      <c r="J217" s="51"/>
      <c r="K217" s="50"/>
      <c r="L217" s="51"/>
    </row>
    <row r="218" spans="2:12" ht="6" customHeight="1">
      <c r="B218" s="26"/>
      <c r="C218" s="26"/>
      <c r="D218" s="28"/>
      <c r="E218" s="34"/>
      <c r="F218" s="26"/>
      <c r="G218" s="27"/>
      <c r="H218" s="27"/>
      <c r="I218" s="26"/>
      <c r="J218" s="27"/>
      <c r="K218" s="26"/>
      <c r="L218" s="27"/>
    </row>
    <row r="219" spans="2:12" s="3" customFormat="1" ht="14.25">
      <c r="B219" s="46" t="s">
        <v>6</v>
      </c>
      <c r="C219" s="47"/>
      <c r="D219" s="48"/>
      <c r="E219" s="49"/>
      <c r="F219" s="50">
        <f>SUM(F221:F243)</f>
        <v>28882</v>
      </c>
      <c r="G219" s="51">
        <f>SUM(G221:G242)</f>
        <v>66.23358216006805</v>
      </c>
      <c r="H219" s="51">
        <f>I219/K219*100</f>
        <v>121.6747256120961</v>
      </c>
      <c r="I219" s="50">
        <f>SUM(I221:I243)</f>
        <v>15853</v>
      </c>
      <c r="J219" s="51">
        <f>SUM(J221:J242)</f>
        <v>68.07322370462302</v>
      </c>
      <c r="K219" s="50">
        <f>SUM(K221:K243)</f>
        <v>13029</v>
      </c>
      <c r="L219" s="51">
        <f>SUM(L221:L242)</f>
        <v>64.1343381720702</v>
      </c>
    </row>
    <row r="220" spans="2:12" ht="6" customHeight="1">
      <c r="B220" s="39"/>
      <c r="C220" s="38"/>
      <c r="D220" s="36"/>
      <c r="E220" s="37"/>
      <c r="F220" s="26"/>
      <c r="G220" s="27"/>
      <c r="H220" s="27"/>
      <c r="I220" s="26"/>
      <c r="J220" s="27"/>
      <c r="K220" s="26"/>
      <c r="L220" s="27"/>
    </row>
    <row r="221" spans="2:12" ht="14.25">
      <c r="B221" s="26"/>
      <c r="C221" s="26" t="s">
        <v>7</v>
      </c>
      <c r="D221" s="30" t="s">
        <v>60</v>
      </c>
      <c r="E221" s="31"/>
      <c r="F221" s="26">
        <f>I221+K221</f>
        <v>84</v>
      </c>
      <c r="G221" s="27">
        <f>F221/F$42*100</f>
        <v>0.19843144665973733</v>
      </c>
      <c r="H221" s="27">
        <f>I221/K221*100</f>
        <v>342.10526315789474</v>
      </c>
      <c r="I221" s="26">
        <v>65</v>
      </c>
      <c r="J221" s="27">
        <f>I221/I$42*100</f>
        <v>0.28810779664021985</v>
      </c>
      <c r="K221" s="26">
        <v>19</v>
      </c>
      <c r="L221" s="27">
        <f>K221/K$42*100</f>
        <v>0.09610034899600425</v>
      </c>
    </row>
    <row r="222" spans="2:12" ht="14.25">
      <c r="B222" s="26"/>
      <c r="C222" s="26" t="s">
        <v>8</v>
      </c>
      <c r="D222" s="30" t="s">
        <v>61</v>
      </c>
      <c r="E222" s="31"/>
      <c r="F222" s="26">
        <f>I222+K222</f>
        <v>4</v>
      </c>
      <c r="G222" s="27">
        <f>F222/F$42*100</f>
        <v>0.009449116507606539</v>
      </c>
      <c r="H222" s="27">
        <v>100</v>
      </c>
      <c r="I222" s="26">
        <v>4</v>
      </c>
      <c r="J222" s="27">
        <f>I222/I$42*100</f>
        <v>0.01772971056247507</v>
      </c>
      <c r="K222" s="26">
        <v>0</v>
      </c>
      <c r="L222" s="27">
        <f>K222/K$42*100</f>
        <v>0</v>
      </c>
    </row>
    <row r="223" spans="2:12" ht="14.25">
      <c r="B223" s="26"/>
      <c r="C223" s="26" t="s">
        <v>9</v>
      </c>
      <c r="D223" s="30" t="s">
        <v>62</v>
      </c>
      <c r="E223" s="31"/>
      <c r="F223" s="26">
        <f>I223+K223</f>
        <v>8</v>
      </c>
      <c r="G223" s="27">
        <f>F223/F$42*100</f>
        <v>0.018898233015213078</v>
      </c>
      <c r="H223" s="27">
        <v>100</v>
      </c>
      <c r="I223" s="26">
        <v>8</v>
      </c>
      <c r="J223" s="27">
        <f>I223/I$42*100</f>
        <v>0.03545942112495014</v>
      </c>
      <c r="K223" s="26">
        <v>0</v>
      </c>
      <c r="L223" s="27">
        <f>K223/K$42*100</f>
        <v>0</v>
      </c>
    </row>
    <row r="224" spans="2:12" ht="14.25">
      <c r="B224" s="26"/>
      <c r="C224" s="26" t="s">
        <v>10</v>
      </c>
      <c r="D224" s="30" t="s">
        <v>63</v>
      </c>
      <c r="E224" s="31"/>
      <c r="F224" s="26">
        <f>I224+K224</f>
        <v>2798</v>
      </c>
      <c r="G224" s="27">
        <f>F224/F$42*100</f>
        <v>6.609656997070775</v>
      </c>
      <c r="H224" s="27">
        <f>I224/K224*100</f>
        <v>468.69918699186985</v>
      </c>
      <c r="I224" s="26">
        <v>2306</v>
      </c>
      <c r="J224" s="27">
        <f>I224/I$42*100</f>
        <v>10.221178139266875</v>
      </c>
      <c r="K224" s="26">
        <v>492</v>
      </c>
      <c r="L224" s="27">
        <f>K224/K$42*100</f>
        <v>2.4884932476860047</v>
      </c>
    </row>
    <row r="225" spans="2:12" ht="14.25">
      <c r="B225" s="26"/>
      <c r="C225" s="26" t="s">
        <v>11</v>
      </c>
      <c r="D225" s="30" t="s">
        <v>64</v>
      </c>
      <c r="E225" s="31"/>
      <c r="F225" s="26">
        <f>I225+K225</f>
        <v>4333</v>
      </c>
      <c r="G225" s="27">
        <f>F225/F$42*100</f>
        <v>10.235755456864783</v>
      </c>
      <c r="H225" s="27">
        <f>I225/K225*100</f>
        <v>323.14453125</v>
      </c>
      <c r="I225" s="26">
        <v>3309</v>
      </c>
      <c r="J225" s="27">
        <f>I225/I$42*100</f>
        <v>14.6669030628075</v>
      </c>
      <c r="K225" s="26">
        <v>1024</v>
      </c>
      <c r="L225" s="27">
        <f>K225/K$42*100</f>
        <v>5.179303019574124</v>
      </c>
    </row>
    <row r="226" spans="2:12" ht="8.25" customHeight="1">
      <c r="B226" s="26"/>
      <c r="C226" s="26"/>
      <c r="D226" s="30"/>
      <c r="E226" s="31"/>
      <c r="F226" s="26"/>
      <c r="G226" s="27"/>
      <c r="H226" s="27"/>
      <c r="I226" s="26"/>
      <c r="J226" s="27"/>
      <c r="K226" s="26"/>
      <c r="L226" s="27"/>
    </row>
    <row r="227" spans="2:12" ht="14.25">
      <c r="B227" s="26"/>
      <c r="C227" s="26" t="s">
        <v>12</v>
      </c>
      <c r="D227" s="30" t="s">
        <v>65</v>
      </c>
      <c r="E227" s="31"/>
      <c r="F227" s="26">
        <f>I227+K227</f>
        <v>117</v>
      </c>
      <c r="G227" s="27">
        <f>F227/F$42*100</f>
        <v>0.2763866578474913</v>
      </c>
      <c r="H227" s="27">
        <f>I227/K227*100</f>
        <v>408.69565217391306</v>
      </c>
      <c r="I227" s="26">
        <v>94</v>
      </c>
      <c r="J227" s="27">
        <f>I227/I$42*100</f>
        <v>0.4166481982181641</v>
      </c>
      <c r="K227" s="26">
        <v>23</v>
      </c>
      <c r="L227" s="27">
        <f>K227/K$42*100</f>
        <v>0.11633200141621568</v>
      </c>
    </row>
    <row r="228" spans="2:12" ht="14.25">
      <c r="B228" s="26"/>
      <c r="C228" s="26" t="s">
        <v>13</v>
      </c>
      <c r="D228" s="30" t="s">
        <v>66</v>
      </c>
      <c r="E228" s="31"/>
      <c r="F228" s="26">
        <f>I228+K228</f>
        <v>565</v>
      </c>
      <c r="G228" s="27">
        <f>F228/F$42*100</f>
        <v>1.3346877066994236</v>
      </c>
      <c r="H228" s="27">
        <f>I228/K228*100</f>
        <v>212.15469613259668</v>
      </c>
      <c r="I228" s="26">
        <v>384</v>
      </c>
      <c r="J228" s="27">
        <f>I228/I$42*100</f>
        <v>1.7020522139976064</v>
      </c>
      <c r="K228" s="26">
        <v>181</v>
      </c>
      <c r="L228" s="27">
        <f>K228/K$42*100</f>
        <v>0.9154822720145669</v>
      </c>
    </row>
    <row r="229" spans="2:12" ht="14.25">
      <c r="B229" s="26"/>
      <c r="C229" s="26" t="s">
        <v>14</v>
      </c>
      <c r="D229" s="30" t="s">
        <v>67</v>
      </c>
      <c r="E229" s="31"/>
      <c r="F229" s="26">
        <f>I229+K229</f>
        <v>1540</v>
      </c>
      <c r="G229" s="27">
        <f>F229/F$42*100</f>
        <v>3.637909855428517</v>
      </c>
      <c r="H229" s="27">
        <f>I229/K229*100</f>
        <v>662.3762376237623</v>
      </c>
      <c r="I229" s="26">
        <v>1338</v>
      </c>
      <c r="J229" s="27">
        <f>I229/I$42*100</f>
        <v>5.9305881831479095</v>
      </c>
      <c r="K229" s="26">
        <v>202</v>
      </c>
      <c r="L229" s="27">
        <f>K229/K$42*100</f>
        <v>1.0216984472206767</v>
      </c>
    </row>
    <row r="230" spans="2:12" ht="14.25">
      <c r="B230" s="26"/>
      <c r="C230" s="26" t="s">
        <v>15</v>
      </c>
      <c r="D230" s="30" t="s">
        <v>68</v>
      </c>
      <c r="E230" s="31"/>
      <c r="F230" s="26">
        <f>I230+K230</f>
        <v>4644</v>
      </c>
      <c r="G230" s="27">
        <f>F230/F$42*100</f>
        <v>10.970424265331191</v>
      </c>
      <c r="H230" s="27">
        <f>I230/K230*100</f>
        <v>84.13957176843775</v>
      </c>
      <c r="I230" s="26">
        <v>2122</v>
      </c>
      <c r="J230" s="27">
        <f>I230/I$42*100</f>
        <v>9.405611453393023</v>
      </c>
      <c r="K230" s="26">
        <v>2522</v>
      </c>
      <c r="L230" s="27">
        <f>K230/K$42*100</f>
        <v>12.7560568509433</v>
      </c>
    </row>
    <row r="231" spans="2:12" ht="14.25">
      <c r="B231" s="26"/>
      <c r="C231" s="26" t="s">
        <v>16</v>
      </c>
      <c r="D231" s="30" t="s">
        <v>69</v>
      </c>
      <c r="E231" s="31"/>
      <c r="F231" s="26">
        <f>I231+K231</f>
        <v>605</v>
      </c>
      <c r="G231" s="27">
        <f>F231/F$42*100</f>
        <v>1.429178871775489</v>
      </c>
      <c r="H231" s="27">
        <f>I231/K231*100</f>
        <v>81.68168168168168</v>
      </c>
      <c r="I231" s="26">
        <v>272</v>
      </c>
      <c r="J231" s="27">
        <f>I231/I$42*100</f>
        <v>1.2056203182483045</v>
      </c>
      <c r="K231" s="26">
        <v>333</v>
      </c>
      <c r="L231" s="27">
        <f>K231/K$42*100</f>
        <v>1.6842850639826008</v>
      </c>
    </row>
    <row r="232" spans="2:12" ht="8.25" customHeight="1">
      <c r="B232" s="26"/>
      <c r="C232" s="26"/>
      <c r="D232" s="30"/>
      <c r="E232" s="31"/>
      <c r="F232" s="26"/>
      <c r="G232" s="27"/>
      <c r="H232" s="27"/>
      <c r="I232" s="26"/>
      <c r="J232" s="27"/>
      <c r="K232" s="26"/>
      <c r="L232" s="27"/>
    </row>
    <row r="233" spans="2:12" ht="14.25">
      <c r="B233" s="26"/>
      <c r="C233" s="26" t="s">
        <v>17</v>
      </c>
      <c r="D233" s="30" t="s">
        <v>70</v>
      </c>
      <c r="E233" s="31"/>
      <c r="F233" s="26">
        <f>I233+K233</f>
        <v>571</v>
      </c>
      <c r="G233" s="27">
        <f>F233/F$42*100</f>
        <v>1.3488613814608335</v>
      </c>
      <c r="H233" s="27">
        <f>I233/K233*100</f>
        <v>126.58730158730158</v>
      </c>
      <c r="I233" s="26">
        <v>319</v>
      </c>
      <c r="J233" s="27">
        <f>I233/I$42*100</f>
        <v>1.4139444173573867</v>
      </c>
      <c r="K233" s="26">
        <v>252</v>
      </c>
      <c r="L233" s="27">
        <f>K233/K$42*100</f>
        <v>1.2745941024733194</v>
      </c>
    </row>
    <row r="234" spans="2:12" ht="14.25">
      <c r="B234" s="26"/>
      <c r="C234" s="26" t="s">
        <v>18</v>
      </c>
      <c r="D234" s="30" t="s">
        <v>71</v>
      </c>
      <c r="E234" s="31"/>
      <c r="F234" s="26">
        <f>I234+K234</f>
        <v>1046</v>
      </c>
      <c r="G234" s="27">
        <f>F234/F$42*100</f>
        <v>2.47094396673911</v>
      </c>
      <c r="H234" s="27">
        <f>I234/K234*100</f>
        <v>219.8776758409786</v>
      </c>
      <c r="I234" s="26">
        <v>719</v>
      </c>
      <c r="J234" s="27">
        <f>I234/I$42*100</f>
        <v>3.1869154736048935</v>
      </c>
      <c r="K234" s="26">
        <v>327</v>
      </c>
      <c r="L234" s="27">
        <f>K234/K$42*100</f>
        <v>1.6539375853522837</v>
      </c>
    </row>
    <row r="235" spans="2:12" ht="14.25">
      <c r="B235" s="26"/>
      <c r="C235" s="26" t="s">
        <v>19</v>
      </c>
      <c r="D235" s="30" t="s">
        <v>72</v>
      </c>
      <c r="E235" s="31"/>
      <c r="F235" s="26">
        <f>I235+K235</f>
        <v>1525</v>
      </c>
      <c r="G235" s="27">
        <f>F235/F$42*100</f>
        <v>3.6024756685249932</v>
      </c>
      <c r="H235" s="27">
        <f>I235/K235*100</f>
        <v>50.69169960474308</v>
      </c>
      <c r="I235" s="26">
        <v>513</v>
      </c>
      <c r="J235" s="27">
        <f>I235/I$42*100</f>
        <v>2.2738353796374273</v>
      </c>
      <c r="K235" s="26">
        <v>1012</v>
      </c>
      <c r="L235" s="27">
        <f>K235/K$42*100</f>
        <v>5.1186080623134895</v>
      </c>
    </row>
    <row r="236" spans="2:12" ht="14.25">
      <c r="B236" s="26"/>
      <c r="C236" s="26" t="s">
        <v>20</v>
      </c>
      <c r="D236" s="30" t="s">
        <v>73</v>
      </c>
      <c r="E236" s="31"/>
      <c r="F236" s="26">
        <f>I236+K236</f>
        <v>1041</v>
      </c>
      <c r="G236" s="27">
        <f>F236/F$42*100</f>
        <v>2.4591325711046017</v>
      </c>
      <c r="H236" s="27">
        <f>I236/K236*100</f>
        <v>61.64596273291926</v>
      </c>
      <c r="I236" s="26">
        <v>397</v>
      </c>
      <c r="J236" s="27">
        <f>I236/I$42*100</f>
        <v>1.7596737733256504</v>
      </c>
      <c r="K236" s="26">
        <v>644</v>
      </c>
      <c r="L236" s="27">
        <f>K236/K$42*100</f>
        <v>3.257296039654039</v>
      </c>
    </row>
    <row r="237" spans="2:12" ht="14.25">
      <c r="B237" s="26"/>
      <c r="C237" s="26" t="s">
        <v>74</v>
      </c>
      <c r="D237" s="30" t="s">
        <v>75</v>
      </c>
      <c r="E237" s="31"/>
      <c r="F237" s="26">
        <f>I237+K237</f>
        <v>1342</v>
      </c>
      <c r="G237" s="27">
        <f>F237/F$42*100</f>
        <v>3.1701785883019937</v>
      </c>
      <c r="H237" s="27">
        <f>I237/K237*100</f>
        <v>72.9381443298969</v>
      </c>
      <c r="I237" s="26">
        <v>566</v>
      </c>
      <c r="J237" s="27">
        <f>I237/I$42*100</f>
        <v>2.508754044590222</v>
      </c>
      <c r="K237" s="26">
        <v>776</v>
      </c>
      <c r="L237" s="27">
        <f>K237/K$42*100</f>
        <v>3.9249405695210156</v>
      </c>
    </row>
    <row r="238" spans="2:12" ht="8.25" customHeight="1">
      <c r="B238" s="26"/>
      <c r="C238" s="26"/>
      <c r="D238" s="30"/>
      <c r="E238" s="31"/>
      <c r="F238" s="26"/>
      <c r="G238" s="27"/>
      <c r="H238" s="27"/>
      <c r="I238" s="26"/>
      <c r="J238" s="27"/>
      <c r="K238" s="26"/>
      <c r="L238" s="27"/>
    </row>
    <row r="239" spans="2:12" ht="14.25">
      <c r="B239" s="26"/>
      <c r="C239" s="26" t="s">
        <v>76</v>
      </c>
      <c r="D239" s="32" t="s">
        <v>77</v>
      </c>
      <c r="E239" s="33"/>
      <c r="F239" s="26">
        <f>I239+K239</f>
        <v>4634</v>
      </c>
      <c r="G239" s="27">
        <f>F239/F$42*100</f>
        <v>10.946801474062175</v>
      </c>
      <c r="H239" s="27">
        <f>I239/K239*100</f>
        <v>31.386447405727246</v>
      </c>
      <c r="I239" s="26">
        <v>1107</v>
      </c>
      <c r="J239" s="27">
        <f>I239/I$42*100</f>
        <v>4.906697398164975</v>
      </c>
      <c r="K239" s="26">
        <v>3527</v>
      </c>
      <c r="L239" s="27">
        <f>K239/K$42*100</f>
        <v>17.83925952152142</v>
      </c>
    </row>
    <row r="240" spans="2:12" ht="14.25">
      <c r="B240" s="26"/>
      <c r="C240" s="26" t="s">
        <v>78</v>
      </c>
      <c r="D240" s="32" t="s">
        <v>79</v>
      </c>
      <c r="E240" s="33"/>
      <c r="F240" s="26">
        <f>I240+K240</f>
        <v>151</v>
      </c>
      <c r="G240" s="27">
        <f>F240/F$42*100</f>
        <v>0.35670414816214685</v>
      </c>
      <c r="H240" s="27">
        <f>I240/K240*100</f>
        <v>115.71428571428572</v>
      </c>
      <c r="I240" s="26">
        <v>81</v>
      </c>
      <c r="J240" s="27">
        <f>I240/I$42*100</f>
        <v>0.3590266388901201</v>
      </c>
      <c r="K240" s="26">
        <v>70</v>
      </c>
      <c r="L240" s="27">
        <f>K240/K$42*100</f>
        <v>0.35405391735369984</v>
      </c>
    </row>
    <row r="241" spans="2:12" ht="14.25">
      <c r="B241" s="26"/>
      <c r="C241" s="26" t="s">
        <v>80</v>
      </c>
      <c r="D241" s="30" t="s">
        <v>89</v>
      </c>
      <c r="E241" s="31"/>
      <c r="F241" s="26">
        <f>I241+K241</f>
        <v>2154</v>
      </c>
      <c r="G241" s="27">
        <f>F241/F$42*100</f>
        <v>5.088349239346121</v>
      </c>
      <c r="H241" s="27">
        <f>I241/K241*100</f>
        <v>128.41993637327678</v>
      </c>
      <c r="I241" s="26">
        <v>1211</v>
      </c>
      <c r="J241" s="27">
        <f>I241/I$42*100</f>
        <v>5.367669872789326</v>
      </c>
      <c r="K241" s="26">
        <v>943</v>
      </c>
      <c r="L241" s="27">
        <f>K241/K$42*100</f>
        <v>4.769612058064842</v>
      </c>
    </row>
    <row r="242" spans="2:12" ht="14.25">
      <c r="B242" s="26"/>
      <c r="C242" s="26" t="s">
        <v>81</v>
      </c>
      <c r="D242" s="30" t="s">
        <v>90</v>
      </c>
      <c r="E242" s="31"/>
      <c r="F242" s="26">
        <f>I242+K242</f>
        <v>876</v>
      </c>
      <c r="G242" s="27">
        <f>F242/F$42*100</f>
        <v>2.0693565151658317</v>
      </c>
      <c r="H242" s="27">
        <f>I242/K242*100</f>
        <v>163.06306306306305</v>
      </c>
      <c r="I242" s="26">
        <v>543</v>
      </c>
      <c r="J242" s="27">
        <f>I242/I$42*100</f>
        <v>2.4068082088559906</v>
      </c>
      <c r="K242" s="26">
        <v>333</v>
      </c>
      <c r="L242" s="27">
        <f>K242/K$42*100</f>
        <v>1.6842850639826008</v>
      </c>
    </row>
    <row r="243" spans="2:12" ht="14.25">
      <c r="B243" s="26"/>
      <c r="C243" s="26" t="s">
        <v>82</v>
      </c>
      <c r="D243" s="30" t="s">
        <v>83</v>
      </c>
      <c r="E243" s="31"/>
      <c r="F243" s="26">
        <f>I243+K243</f>
        <v>844</v>
      </c>
      <c r="G243" s="27">
        <f>F243/F$42*100</f>
        <v>1.9937635831049798</v>
      </c>
      <c r="H243" s="27">
        <f>I243/K243*100</f>
        <v>141.83381088825215</v>
      </c>
      <c r="I243" s="26">
        <v>495</v>
      </c>
      <c r="J243" s="27">
        <f>I243/I$42*100</f>
        <v>2.1940516821062896</v>
      </c>
      <c r="K243" s="26">
        <v>349</v>
      </c>
      <c r="L243" s="27">
        <f>K243/K$42*100</f>
        <v>1.7652116736634464</v>
      </c>
    </row>
    <row r="244" spans="2:12" ht="14.25">
      <c r="B244" s="26" t="s">
        <v>21</v>
      </c>
      <c r="C244" s="26"/>
      <c r="D244" s="28"/>
      <c r="E244" s="34"/>
      <c r="F244" s="26"/>
      <c r="G244" s="27"/>
      <c r="H244" s="27"/>
      <c r="I244" s="26"/>
      <c r="J244" s="27"/>
      <c r="K244" s="26"/>
      <c r="L244" s="27"/>
    </row>
    <row r="245" spans="2:12" ht="14.25">
      <c r="B245" s="26"/>
      <c r="C245" s="56" t="s">
        <v>22</v>
      </c>
      <c r="D245" s="57"/>
      <c r="E245" s="35"/>
      <c r="F245" s="26">
        <f>SUM(F221:F222)</f>
        <v>88</v>
      </c>
      <c r="G245" s="27">
        <f>F245/F$42*100</f>
        <v>0.20788056316734382</v>
      </c>
      <c r="H245" s="27">
        <f>I245/K245*100</f>
        <v>363.15789473684214</v>
      </c>
      <c r="I245" s="26">
        <f>SUM(I221:I222)</f>
        <v>69</v>
      </c>
      <c r="J245" s="27">
        <f>I245/I$42*100</f>
        <v>0.30583750720269487</v>
      </c>
      <c r="K245" s="26">
        <f>SUM(K221:K222)</f>
        <v>19</v>
      </c>
      <c r="L245" s="27">
        <f>K245/K$42*100</f>
        <v>0.09610034899600425</v>
      </c>
    </row>
    <row r="246" spans="2:12" ht="14.25">
      <c r="B246" s="26"/>
      <c r="C246" s="56" t="s">
        <v>23</v>
      </c>
      <c r="D246" s="57"/>
      <c r="E246" s="35"/>
      <c r="F246" s="26">
        <f>SUM(F223:F225)</f>
        <v>7139</v>
      </c>
      <c r="G246" s="27">
        <f>F246/F$42*100</f>
        <v>16.86431068695077</v>
      </c>
      <c r="H246" s="27">
        <f>I246/K246*100</f>
        <v>370.910290237467</v>
      </c>
      <c r="I246" s="26">
        <f>SUM(I223:I225)</f>
        <v>5623</v>
      </c>
      <c r="J246" s="27">
        <f>I246/I$42*100</f>
        <v>24.923540623199326</v>
      </c>
      <c r="K246" s="26">
        <f>SUM(K223:K225)</f>
        <v>1516</v>
      </c>
      <c r="L246" s="27">
        <f>K246/K$42*100</f>
        <v>7.667796267260128</v>
      </c>
    </row>
    <row r="247" spans="2:12" ht="14.25">
      <c r="B247" s="26"/>
      <c r="C247" s="56" t="s">
        <v>24</v>
      </c>
      <c r="D247" s="57"/>
      <c r="E247" s="35"/>
      <c r="F247" s="26">
        <f>SUM(F227:F243)</f>
        <v>21655</v>
      </c>
      <c r="G247" s="27">
        <f>F247/F$42*100</f>
        <v>51.1551544930549</v>
      </c>
      <c r="H247" s="27">
        <f>I247/K247*100</f>
        <v>88.40264485818689</v>
      </c>
      <c r="I247" s="26">
        <f>SUM(I227:I243)</f>
        <v>10161</v>
      </c>
      <c r="J247" s="27">
        <f>I247/I$42*100</f>
        <v>45.03789725632729</v>
      </c>
      <c r="K247" s="26">
        <f>SUM(K227:K243)</f>
        <v>11494</v>
      </c>
      <c r="L247" s="27">
        <f>K247/K$42*100</f>
        <v>58.13565322947751</v>
      </c>
    </row>
    <row r="248" spans="2:12" ht="6.75" customHeight="1">
      <c r="B248" s="26"/>
      <c r="C248" s="26"/>
      <c r="D248" s="28"/>
      <c r="E248" s="34"/>
      <c r="F248" s="26"/>
      <c r="G248" s="27"/>
      <c r="H248" s="27"/>
      <c r="I248" s="26"/>
      <c r="J248" s="27"/>
      <c r="K248" s="26"/>
      <c r="L248" s="27"/>
    </row>
    <row r="249" spans="2:12" ht="12.75" customHeight="1">
      <c r="B249" s="26"/>
      <c r="C249" s="26"/>
      <c r="D249" s="28"/>
      <c r="E249" s="34"/>
      <c r="F249" s="26"/>
      <c r="G249" s="27"/>
      <c r="H249" s="27"/>
      <c r="I249" s="26"/>
      <c r="J249" s="27"/>
      <c r="K249" s="26"/>
      <c r="L249" s="27"/>
    </row>
    <row r="250" spans="1:12" s="3" customFormat="1" ht="17.25">
      <c r="A250" s="54" t="s">
        <v>84</v>
      </c>
      <c r="B250" s="47"/>
      <c r="C250" s="47"/>
      <c r="D250" s="55"/>
      <c r="E250" s="49"/>
      <c r="F250" s="50"/>
      <c r="G250" s="51"/>
      <c r="H250" s="51"/>
      <c r="I250" s="50"/>
      <c r="J250" s="51"/>
      <c r="K250" s="50"/>
      <c r="L250" s="51"/>
    </row>
    <row r="251" spans="2:12" ht="6" customHeight="1">
      <c r="B251" s="26"/>
      <c r="C251" s="26"/>
      <c r="D251" s="28"/>
      <c r="E251" s="34"/>
      <c r="F251" s="26"/>
      <c r="G251" s="27"/>
      <c r="H251" s="27"/>
      <c r="I251" s="26"/>
      <c r="J251" s="27"/>
      <c r="K251" s="26"/>
      <c r="L251" s="27"/>
    </row>
    <row r="252" spans="2:12" s="3" customFormat="1" ht="14.25">
      <c r="B252" s="46" t="s">
        <v>6</v>
      </c>
      <c r="C252" s="50"/>
      <c r="D252" s="52"/>
      <c r="E252" s="53"/>
      <c r="F252" s="50">
        <f>SUM(F254:F276)</f>
        <v>108572</v>
      </c>
      <c r="G252" s="51">
        <f>SUM(G254:G275)</f>
        <v>250.48426722101485</v>
      </c>
      <c r="H252" s="51">
        <f>I252/K252*100</f>
        <v>122.53832909731901</v>
      </c>
      <c r="I252" s="50">
        <f>SUM(I254:I276)</f>
        <v>59784</v>
      </c>
      <c r="J252" s="51">
        <f>SUM(J254:J275)</f>
        <v>258.7651256593236</v>
      </c>
      <c r="K252" s="50">
        <f>SUM(K254:K276)</f>
        <v>48788</v>
      </c>
      <c r="L252" s="51">
        <f>SUM(L254:L275)</f>
        <v>241.0348490212938</v>
      </c>
    </row>
    <row r="253" spans="2:12" ht="6" customHeight="1">
      <c r="B253" s="26"/>
      <c r="C253" s="26"/>
      <c r="D253" s="28"/>
      <c r="E253" s="34"/>
      <c r="F253" s="26"/>
      <c r="G253" s="27"/>
      <c r="H253" s="27"/>
      <c r="I253" s="26"/>
      <c r="J253" s="27"/>
      <c r="K253" s="26"/>
      <c r="L253" s="27"/>
    </row>
    <row r="254" spans="2:12" ht="14.25">
      <c r="B254" s="26"/>
      <c r="C254" s="26" t="s">
        <v>7</v>
      </c>
      <c r="D254" s="30" t="s">
        <v>60</v>
      </c>
      <c r="E254" s="31"/>
      <c r="F254" s="26">
        <f>I254+K254</f>
        <v>564</v>
      </c>
      <c r="G254" s="27">
        <f>F254/F$42*100</f>
        <v>1.332325427572522</v>
      </c>
      <c r="H254" s="27">
        <f>I254/K254*100</f>
        <v>213.33333333333334</v>
      </c>
      <c r="I254" s="26">
        <v>384</v>
      </c>
      <c r="J254" s="27">
        <f>I254/I$42*100</f>
        <v>1.7020522139976064</v>
      </c>
      <c r="K254" s="26">
        <v>180</v>
      </c>
      <c r="L254" s="27">
        <f>K254/K$42*100</f>
        <v>0.9104243589095139</v>
      </c>
    </row>
    <row r="255" spans="2:12" ht="14.25">
      <c r="B255" s="26"/>
      <c r="C255" s="26" t="s">
        <v>8</v>
      </c>
      <c r="D255" s="30" t="s">
        <v>61</v>
      </c>
      <c r="E255" s="31"/>
      <c r="F255" s="26">
        <f>I255+K255</f>
        <v>7</v>
      </c>
      <c r="G255" s="27">
        <f>F255/F$42*100</f>
        <v>0.016535953888311444</v>
      </c>
      <c r="H255" s="27">
        <f>I255/K255*100</f>
        <v>600</v>
      </c>
      <c r="I255" s="26">
        <v>6</v>
      </c>
      <c r="J255" s="27">
        <f>I255/I$42*100</f>
        <v>0.0265945658437126</v>
      </c>
      <c r="K255" s="26">
        <v>1</v>
      </c>
      <c r="L255" s="27">
        <f>K255/K$42*100</f>
        <v>0.005057913105052855</v>
      </c>
    </row>
    <row r="256" spans="2:12" ht="14.25">
      <c r="B256" s="26"/>
      <c r="C256" s="26" t="s">
        <v>9</v>
      </c>
      <c r="D256" s="30" t="s">
        <v>62</v>
      </c>
      <c r="E256" s="31"/>
      <c r="F256" s="26">
        <f>I256+K256</f>
        <v>22</v>
      </c>
      <c r="G256" s="27">
        <f>F256/F$42*100</f>
        <v>0.051970140791835956</v>
      </c>
      <c r="H256" s="27">
        <f>I256/K256*100</f>
        <v>266.66666666666663</v>
      </c>
      <c r="I256" s="26">
        <v>16</v>
      </c>
      <c r="J256" s="27">
        <f>I256/I$42*100</f>
        <v>0.07091884224990028</v>
      </c>
      <c r="K256" s="26">
        <v>6</v>
      </c>
      <c r="L256" s="27">
        <f>K256/K$42*100</f>
        <v>0.030347478630317132</v>
      </c>
    </row>
    <row r="257" spans="2:12" ht="14.25">
      <c r="B257" s="26"/>
      <c r="C257" s="26" t="s">
        <v>10</v>
      </c>
      <c r="D257" s="30" t="s">
        <v>63</v>
      </c>
      <c r="E257" s="31"/>
      <c r="F257" s="26">
        <f>I257+K257</f>
        <v>10369</v>
      </c>
      <c r="G257" s="27">
        <f>F257/F$42*100</f>
        <v>24.49447226684305</v>
      </c>
      <c r="H257" s="27">
        <f>I257/K257*100</f>
        <v>487.81179138322</v>
      </c>
      <c r="I257" s="26">
        <v>8605</v>
      </c>
      <c r="J257" s="27">
        <f>I257/I$42*100</f>
        <v>38.14103984752449</v>
      </c>
      <c r="K257" s="26">
        <v>1764</v>
      </c>
      <c r="L257" s="27">
        <f>K257/K$42*100</f>
        <v>8.922158717313236</v>
      </c>
    </row>
    <row r="258" spans="2:12" ht="14.25">
      <c r="B258" s="26"/>
      <c r="C258" s="26" t="s">
        <v>11</v>
      </c>
      <c r="D258" s="30" t="s">
        <v>64</v>
      </c>
      <c r="E258" s="31"/>
      <c r="F258" s="26">
        <f>I258+K258</f>
        <v>18433</v>
      </c>
      <c r="G258" s="27">
        <f>F258/F$42*100</f>
        <v>43.543891146177835</v>
      </c>
      <c r="H258" s="27">
        <f>I258/K258*100</f>
        <v>345.77992744860944</v>
      </c>
      <c r="I258" s="26">
        <v>14298</v>
      </c>
      <c r="J258" s="27">
        <f>I258/I$42*100</f>
        <v>63.37485040556713</v>
      </c>
      <c r="K258" s="26">
        <v>4135</v>
      </c>
      <c r="L258" s="27">
        <f>K258/K$42*100</f>
        <v>20.914470689393553</v>
      </c>
    </row>
    <row r="259" spans="2:12" ht="8.25" customHeight="1">
      <c r="B259" s="26"/>
      <c r="C259" s="26"/>
      <c r="D259" s="30"/>
      <c r="E259" s="31"/>
      <c r="F259" s="26"/>
      <c r="G259" s="27"/>
      <c r="H259" s="27"/>
      <c r="I259" s="26"/>
      <c r="J259" s="27"/>
      <c r="K259" s="26"/>
      <c r="L259" s="27"/>
    </row>
    <row r="260" spans="2:12" ht="14.25">
      <c r="B260" s="26"/>
      <c r="C260" s="26" t="s">
        <v>12</v>
      </c>
      <c r="D260" s="30" t="s">
        <v>65</v>
      </c>
      <c r="E260" s="31"/>
      <c r="F260" s="26">
        <f>I260+K260</f>
        <v>482</v>
      </c>
      <c r="G260" s="27">
        <f>F260/F$42*100</f>
        <v>1.138618539166588</v>
      </c>
      <c r="H260" s="27">
        <f>I260/K260*100</f>
        <v>809.433962264151</v>
      </c>
      <c r="I260" s="26">
        <v>429</v>
      </c>
      <c r="J260" s="27">
        <f>I260/I$42*100</f>
        <v>1.901511457825451</v>
      </c>
      <c r="K260" s="26">
        <v>53</v>
      </c>
      <c r="L260" s="27">
        <f>K260/K$42*100</f>
        <v>0.2680693945678013</v>
      </c>
    </row>
    <row r="261" spans="2:12" ht="14.25">
      <c r="B261" s="26"/>
      <c r="C261" s="26" t="s">
        <v>13</v>
      </c>
      <c r="D261" s="30" t="s">
        <v>66</v>
      </c>
      <c r="E261" s="31"/>
      <c r="F261" s="26">
        <f>I261+K261</f>
        <v>1923</v>
      </c>
      <c r="G261" s="27">
        <f>F261/F$42*100</f>
        <v>4.542662761031843</v>
      </c>
      <c r="H261" s="27">
        <f>I261/K261*100</f>
        <v>247.11191335740074</v>
      </c>
      <c r="I261" s="26">
        <v>1369</v>
      </c>
      <c r="J261" s="27">
        <f>I261/I$42*100</f>
        <v>6.067993440007092</v>
      </c>
      <c r="K261" s="26">
        <v>554</v>
      </c>
      <c r="L261" s="27">
        <f>K261/K$42*100</f>
        <v>2.802083860199282</v>
      </c>
    </row>
    <row r="262" spans="2:12" ht="14.25">
      <c r="B262" s="26"/>
      <c r="C262" s="26" t="s">
        <v>14</v>
      </c>
      <c r="D262" s="30" t="s">
        <v>67</v>
      </c>
      <c r="E262" s="31"/>
      <c r="F262" s="26">
        <f>I262+K262</f>
        <v>5370</v>
      </c>
      <c r="G262" s="27">
        <f>F262/F$42*100</f>
        <v>12.685438911461777</v>
      </c>
      <c r="H262" s="27">
        <f>I262/K262*100</f>
        <v>655.2742616033755</v>
      </c>
      <c r="I262" s="26">
        <v>4659</v>
      </c>
      <c r="J262" s="27">
        <f>I262/I$42*100</f>
        <v>20.650680377642836</v>
      </c>
      <c r="K262" s="26">
        <v>711</v>
      </c>
      <c r="L262" s="27">
        <f>K262/K$42*100</f>
        <v>3.5961762176925802</v>
      </c>
    </row>
    <row r="263" spans="2:12" ht="14.25">
      <c r="B263" s="26"/>
      <c r="C263" s="26" t="s">
        <v>15</v>
      </c>
      <c r="D263" s="30" t="s">
        <v>68</v>
      </c>
      <c r="E263" s="31"/>
      <c r="F263" s="26">
        <f>I263+K263</f>
        <v>16986</v>
      </c>
      <c r="G263" s="27">
        <f>F263/F$42*100</f>
        <v>40.12567324955117</v>
      </c>
      <c r="H263" s="27">
        <f>I263/K263*100</f>
        <v>83.77150275884453</v>
      </c>
      <c r="I263" s="26">
        <v>7743</v>
      </c>
      <c r="J263" s="27">
        <f>I263/I$42*100</f>
        <v>34.32028722131111</v>
      </c>
      <c r="K263" s="26">
        <v>9243</v>
      </c>
      <c r="L263" s="27">
        <f>K263/K$42*100</f>
        <v>46.750290830003536</v>
      </c>
    </row>
    <row r="264" spans="2:12" ht="14.25">
      <c r="B264" s="26"/>
      <c r="C264" s="26" t="s">
        <v>16</v>
      </c>
      <c r="D264" s="30" t="s">
        <v>69</v>
      </c>
      <c r="E264" s="31"/>
      <c r="F264" s="26">
        <f>I264+K264</f>
        <v>2066</v>
      </c>
      <c r="G264" s="27">
        <f>F264/F$42*100</f>
        <v>4.880468676178777</v>
      </c>
      <c r="H264" s="27">
        <f>I264/K264*100</f>
        <v>65.41232986389112</v>
      </c>
      <c r="I264" s="26">
        <v>817</v>
      </c>
      <c r="J264" s="27">
        <f>I264/I$42*100</f>
        <v>3.6212933823855327</v>
      </c>
      <c r="K264" s="26">
        <v>1249</v>
      </c>
      <c r="L264" s="27">
        <f>K264/K$42*100</f>
        <v>6.317333468211015</v>
      </c>
    </row>
    <row r="265" spans="2:12" ht="8.25" customHeight="1">
      <c r="B265" s="26"/>
      <c r="C265" s="26"/>
      <c r="D265" s="30"/>
      <c r="E265" s="31"/>
      <c r="F265" s="26"/>
      <c r="G265" s="27"/>
      <c r="H265" s="27"/>
      <c r="I265" s="26"/>
      <c r="J265" s="27"/>
      <c r="K265" s="26"/>
      <c r="L265" s="27"/>
    </row>
    <row r="266" spans="2:12" ht="14.25">
      <c r="B266" s="26"/>
      <c r="C266" s="26" t="s">
        <v>17</v>
      </c>
      <c r="D266" s="30" t="s">
        <v>70</v>
      </c>
      <c r="E266" s="31"/>
      <c r="F266" s="26">
        <f>I266+K266</f>
        <v>2087</v>
      </c>
      <c r="G266" s="27">
        <f>F266/F$42*100</f>
        <v>4.9300765378437115</v>
      </c>
      <c r="H266" s="27">
        <f>I266/K266*100</f>
        <v>136.08597285067873</v>
      </c>
      <c r="I266" s="26">
        <v>1203</v>
      </c>
      <c r="J266" s="27">
        <f>I266/I$42*100</f>
        <v>5.332210451664377</v>
      </c>
      <c r="K266" s="26">
        <v>884</v>
      </c>
      <c r="L266" s="27">
        <f>K266/K$42*100</f>
        <v>4.471195184866724</v>
      </c>
    </row>
    <row r="267" spans="2:12" ht="14.25">
      <c r="B267" s="26"/>
      <c r="C267" s="26" t="s">
        <v>18</v>
      </c>
      <c r="D267" s="30" t="s">
        <v>71</v>
      </c>
      <c r="E267" s="31"/>
      <c r="F267" s="26">
        <f>I267+K267</f>
        <v>3307</v>
      </c>
      <c r="G267" s="27">
        <f>F267/F$42*100</f>
        <v>7.8120570726637055</v>
      </c>
      <c r="H267" s="27">
        <f>I267/K267*100</f>
        <v>203.95220588235296</v>
      </c>
      <c r="I267" s="26">
        <v>2219</v>
      </c>
      <c r="J267" s="27">
        <f>I267/I$42*100</f>
        <v>9.835556934533043</v>
      </c>
      <c r="K267" s="26">
        <v>1088</v>
      </c>
      <c r="L267" s="27">
        <f>K267/K$42*100</f>
        <v>5.503009458297506</v>
      </c>
    </row>
    <row r="268" spans="2:12" ht="14.25">
      <c r="B268" s="26"/>
      <c r="C268" s="26" t="s">
        <v>19</v>
      </c>
      <c r="D268" s="30" t="s">
        <v>72</v>
      </c>
      <c r="E268" s="31"/>
      <c r="F268" s="26">
        <f>I268+K268</f>
        <v>5801</v>
      </c>
      <c r="G268" s="27">
        <f>F268/F$42*100</f>
        <v>13.703581215156383</v>
      </c>
      <c r="H268" s="27">
        <f>I268/K268*100</f>
        <v>47.38313008130081</v>
      </c>
      <c r="I268" s="26">
        <v>1865</v>
      </c>
      <c r="J268" s="27">
        <f>I268/I$42*100</f>
        <v>8.266477549754</v>
      </c>
      <c r="K268" s="26">
        <v>3936</v>
      </c>
      <c r="L268" s="27">
        <f>K268/K$42*100</f>
        <v>19.907945981488037</v>
      </c>
    </row>
    <row r="269" spans="2:12" ht="14.25">
      <c r="B269" s="26"/>
      <c r="C269" s="26" t="s">
        <v>20</v>
      </c>
      <c r="D269" s="30" t="s">
        <v>73</v>
      </c>
      <c r="E269" s="31"/>
      <c r="F269" s="26">
        <f>I269+K269</f>
        <v>3858</v>
      </c>
      <c r="G269" s="27">
        <f>F269/F$42*100</f>
        <v>9.113672871586505</v>
      </c>
      <c r="H269" s="27">
        <f>I269/K269*100</f>
        <v>58.504519309778146</v>
      </c>
      <c r="I269" s="26">
        <v>1424</v>
      </c>
      <c r="J269" s="27">
        <f>I269/I$42*100</f>
        <v>6.311776960241124</v>
      </c>
      <c r="K269" s="26">
        <v>2434</v>
      </c>
      <c r="L269" s="27">
        <f>K269/K$42*100</f>
        <v>12.310960497698648</v>
      </c>
    </row>
    <row r="270" spans="2:12" ht="14.25">
      <c r="B270" s="26"/>
      <c r="C270" s="26" t="s">
        <v>74</v>
      </c>
      <c r="D270" s="30" t="s">
        <v>75</v>
      </c>
      <c r="E270" s="31"/>
      <c r="F270" s="26">
        <f>I270+K270</f>
        <v>5805</v>
      </c>
      <c r="G270" s="27">
        <f>F270/F$42*100</f>
        <v>13.713030331663989</v>
      </c>
      <c r="H270" s="27">
        <f>I270/K270*100</f>
        <v>71.59326041974579</v>
      </c>
      <c r="I270" s="26">
        <v>2422</v>
      </c>
      <c r="J270" s="27">
        <f>I270/I$42*100</f>
        <v>10.735339745578653</v>
      </c>
      <c r="K270" s="26">
        <v>3383</v>
      </c>
      <c r="L270" s="27">
        <f>K270/K$42*100</f>
        <v>17.11092003439381</v>
      </c>
    </row>
    <row r="271" spans="2:12" ht="8.25" customHeight="1">
      <c r="B271" s="26"/>
      <c r="C271" s="26"/>
      <c r="D271" s="30"/>
      <c r="E271" s="31"/>
      <c r="F271" s="26"/>
      <c r="G271" s="27"/>
      <c r="H271" s="27"/>
      <c r="I271" s="26"/>
      <c r="J271" s="27"/>
      <c r="K271" s="26"/>
      <c r="L271" s="27"/>
    </row>
    <row r="272" spans="2:12" ht="14.25">
      <c r="B272" s="26"/>
      <c r="C272" s="26" t="s">
        <v>76</v>
      </c>
      <c r="D272" s="32" t="s">
        <v>77</v>
      </c>
      <c r="E272" s="33"/>
      <c r="F272" s="26">
        <f>I272+K272</f>
        <v>18313</v>
      </c>
      <c r="G272" s="27">
        <f>F272/F$42*100</f>
        <v>43.260417650949634</v>
      </c>
      <c r="H272" s="27">
        <f>I272/K272*100</f>
        <v>29.12847271188831</v>
      </c>
      <c r="I272" s="26">
        <v>4131</v>
      </c>
      <c r="J272" s="27">
        <f>I272/I$42*100</f>
        <v>18.310358583396127</v>
      </c>
      <c r="K272" s="26">
        <v>14182</v>
      </c>
      <c r="L272" s="27">
        <f>K272/K$42*100</f>
        <v>71.7313236558596</v>
      </c>
    </row>
    <row r="273" spans="2:12" ht="14.25">
      <c r="B273" s="26"/>
      <c r="C273" s="26" t="s">
        <v>78</v>
      </c>
      <c r="D273" s="32" t="s">
        <v>79</v>
      </c>
      <c r="E273" s="33"/>
      <c r="F273" s="26">
        <f>I273+K273</f>
        <v>688</v>
      </c>
      <c r="G273" s="27">
        <f>F273/F$42*100</f>
        <v>1.6252480393083246</v>
      </c>
      <c r="H273" s="27">
        <f>I273/K273*100</f>
        <v>171.93675889328063</v>
      </c>
      <c r="I273" s="26">
        <v>435</v>
      </c>
      <c r="J273" s="27">
        <f>I273/I$42*100</f>
        <v>1.9281060236691638</v>
      </c>
      <c r="K273" s="26">
        <v>253</v>
      </c>
      <c r="L273" s="27">
        <f>K273/K$42*100</f>
        <v>1.2796520155783724</v>
      </c>
    </row>
    <row r="274" spans="2:12" ht="14.25">
      <c r="B274" s="26"/>
      <c r="C274" s="26" t="s">
        <v>80</v>
      </c>
      <c r="D274" s="30" t="s">
        <v>85</v>
      </c>
      <c r="E274" s="31"/>
      <c r="F274" s="26">
        <f>I274+K274</f>
        <v>6814</v>
      </c>
      <c r="G274" s="27">
        <f>F274/F$42*100</f>
        <v>16.096569970707737</v>
      </c>
      <c r="H274" s="27">
        <f>I274/K274*100</f>
        <v>154.15889593435287</v>
      </c>
      <c r="I274" s="26">
        <v>4133</v>
      </c>
      <c r="J274" s="27">
        <f>I274/I$42*100</f>
        <v>18.319223438677362</v>
      </c>
      <c r="K274" s="26">
        <v>2681</v>
      </c>
      <c r="L274" s="27">
        <f>K274/K$42*100</f>
        <v>13.560265034646704</v>
      </c>
    </row>
    <row r="275" spans="2:12" ht="14.25">
      <c r="B275" s="26"/>
      <c r="C275" s="26" t="s">
        <v>81</v>
      </c>
      <c r="D275" s="30" t="s">
        <v>86</v>
      </c>
      <c r="E275" s="31"/>
      <c r="F275" s="26">
        <f>I275+K275</f>
        <v>3140</v>
      </c>
      <c r="G275" s="27">
        <f>F275/F$42*100</f>
        <v>7.417556458471133</v>
      </c>
      <c r="H275" s="27">
        <f>I275/K275*100</f>
        <v>242.0479302832244</v>
      </c>
      <c r="I275" s="26">
        <v>2222</v>
      </c>
      <c r="J275" s="27">
        <f>I275/I$42*100</f>
        <v>9.8488542174549</v>
      </c>
      <c r="K275" s="26">
        <v>918</v>
      </c>
      <c r="L275" s="27">
        <f>K275/K$42*100</f>
        <v>4.643164230438521</v>
      </c>
    </row>
    <row r="276" spans="2:12" ht="14.25">
      <c r="B276" s="26"/>
      <c r="C276" s="26" t="s">
        <v>82</v>
      </c>
      <c r="D276" s="30" t="s">
        <v>83</v>
      </c>
      <c r="E276" s="31"/>
      <c r="F276" s="26">
        <f>I276+K276</f>
        <v>2537</v>
      </c>
      <c r="G276" s="27">
        <f>F276/F$42*100</f>
        <v>5.993102144949447</v>
      </c>
      <c r="H276" s="27">
        <f>I276/K276*100</f>
        <v>123.91879964695498</v>
      </c>
      <c r="I276" s="26">
        <v>1404</v>
      </c>
      <c r="J276" s="27">
        <f>I276/I$42*100</f>
        <v>6.223128407428749</v>
      </c>
      <c r="K276" s="26">
        <v>1133</v>
      </c>
      <c r="L276" s="27">
        <f>K276/K$42*100</f>
        <v>5.730615548024885</v>
      </c>
    </row>
    <row r="277" spans="2:12" ht="14.25">
      <c r="B277" s="26" t="s">
        <v>21</v>
      </c>
      <c r="C277" s="26"/>
      <c r="D277" s="28"/>
      <c r="E277" s="34"/>
      <c r="F277" s="26"/>
      <c r="G277" s="27"/>
      <c r="H277" s="27"/>
      <c r="I277" s="26"/>
      <c r="J277" s="27"/>
      <c r="K277" s="26"/>
      <c r="L277" s="27"/>
    </row>
    <row r="278" spans="2:12" ht="12.75" customHeight="1">
      <c r="B278" s="26"/>
      <c r="C278" s="56" t="s">
        <v>22</v>
      </c>
      <c r="D278" s="57"/>
      <c r="E278" s="35"/>
      <c r="F278" s="26">
        <f>SUM(F254:F255)</f>
        <v>571</v>
      </c>
      <c r="G278" s="27">
        <f>F278/F$42*100</f>
        <v>1.3488613814608335</v>
      </c>
      <c r="H278" s="27">
        <f>I278/K278*100</f>
        <v>215.4696132596685</v>
      </c>
      <c r="I278" s="26">
        <f>SUM(I254:I255)</f>
        <v>390</v>
      </c>
      <c r="J278" s="27">
        <f>I278/I$42*100</f>
        <v>1.728646779841319</v>
      </c>
      <c r="K278" s="26">
        <f>SUM(K254:K255)</f>
        <v>181</v>
      </c>
      <c r="L278" s="27">
        <f>K278/K$42*100</f>
        <v>0.9154822720145669</v>
      </c>
    </row>
    <row r="279" spans="2:12" ht="12.75" customHeight="1">
      <c r="B279" s="26"/>
      <c r="C279" s="56" t="s">
        <v>23</v>
      </c>
      <c r="D279" s="57"/>
      <c r="E279" s="35"/>
      <c r="F279" s="26">
        <f>SUM(F256:F258)</f>
        <v>28824</v>
      </c>
      <c r="G279" s="27">
        <f>F279/F$42*100</f>
        <v>68.09033355381273</v>
      </c>
      <c r="H279" s="27">
        <f>I279/K279*100</f>
        <v>388.1287044877223</v>
      </c>
      <c r="I279" s="26">
        <f>SUM(I256:I258)</f>
        <v>22919</v>
      </c>
      <c r="J279" s="27">
        <f>I279/I$42*100</f>
        <v>101.58680909534152</v>
      </c>
      <c r="K279" s="26">
        <f>SUM(K256:K258)</f>
        <v>5905</v>
      </c>
      <c r="L279" s="27">
        <f>K279/K$42*100</f>
        <v>29.86697688533711</v>
      </c>
    </row>
    <row r="280" spans="2:12" ht="12.75" customHeight="1">
      <c r="B280" s="26"/>
      <c r="C280" s="56" t="s">
        <v>24</v>
      </c>
      <c r="D280" s="57"/>
      <c r="E280" s="35"/>
      <c r="F280" s="26">
        <f>SUM(F260:F276)</f>
        <v>79177</v>
      </c>
      <c r="G280" s="27">
        <f>F280/F$42*100</f>
        <v>187.03817443069073</v>
      </c>
      <c r="H280" s="27">
        <f>I280/K280*100</f>
        <v>85.41754484567467</v>
      </c>
      <c r="I280" s="26">
        <f>SUM(I260:I276)</f>
        <v>36475</v>
      </c>
      <c r="J280" s="27">
        <f>I280/I$42*100</f>
        <v>161.6727981915695</v>
      </c>
      <c r="K280" s="26">
        <f>SUM(K260:K276)</f>
        <v>42702</v>
      </c>
      <c r="L280" s="27">
        <f>K280/K$42*100</f>
        <v>215.98300541196704</v>
      </c>
    </row>
    <row r="281" spans="1:12" ht="7.5" customHeight="1">
      <c r="A281" s="13"/>
      <c r="B281" s="6"/>
      <c r="C281" s="6"/>
      <c r="D281" s="6"/>
      <c r="E281" s="7"/>
      <c r="F281" s="6"/>
      <c r="G281" s="22"/>
      <c r="H281" s="22"/>
      <c r="I281" s="6"/>
      <c r="J281" s="22"/>
      <c r="K281" s="6"/>
      <c r="L281" s="22"/>
    </row>
    <row r="282" spans="1:12" ht="6" customHeight="1">
      <c r="A282" s="15"/>
      <c r="B282" s="17"/>
      <c r="C282" s="17"/>
      <c r="D282" s="17"/>
      <c r="E282" s="17"/>
      <c r="F282" s="17"/>
      <c r="G282" s="25"/>
      <c r="H282" s="25"/>
      <c r="I282" s="17"/>
      <c r="J282" s="25"/>
      <c r="K282" s="17"/>
      <c r="L282" s="25"/>
    </row>
    <row r="283" spans="1:12" ht="6" customHeight="1">
      <c r="A283" s="14"/>
      <c r="B283" s="9"/>
      <c r="C283" s="9"/>
      <c r="D283" s="9"/>
      <c r="E283" s="9"/>
      <c r="F283" s="9"/>
      <c r="G283" s="21"/>
      <c r="H283" s="21"/>
      <c r="I283" s="9"/>
      <c r="J283" s="21"/>
      <c r="K283" s="9"/>
      <c r="L283" s="21"/>
    </row>
  </sheetData>
  <sheetProtection/>
  <mergeCells count="24">
    <mergeCell ref="C245:D245"/>
    <mergeCell ref="C246:D246"/>
    <mergeCell ref="C247:D247"/>
    <mergeCell ref="C278:D278"/>
    <mergeCell ref="C279:D279"/>
    <mergeCell ref="C280:D280"/>
    <mergeCell ref="C173:D173"/>
    <mergeCell ref="C174:D174"/>
    <mergeCell ref="C175:D175"/>
    <mergeCell ref="C206:D206"/>
    <mergeCell ref="C207:D207"/>
    <mergeCell ref="C208:D208"/>
    <mergeCell ref="C101:D101"/>
    <mergeCell ref="C102:D102"/>
    <mergeCell ref="C103:D103"/>
    <mergeCell ref="C140:D140"/>
    <mergeCell ref="C141:D141"/>
    <mergeCell ref="C142:D142"/>
    <mergeCell ref="C35:D35"/>
    <mergeCell ref="C36:D36"/>
    <mergeCell ref="C37:D37"/>
    <mergeCell ref="C68:D68"/>
    <mergeCell ref="C69:D69"/>
    <mergeCell ref="C70:D70"/>
  </mergeCells>
  <printOptions/>
  <pageMargins left="0.7874015748031497" right="0.5511811023622047" top="0.3937007874015748" bottom="0.5511811023622047" header="0.4330708661417323" footer="0.5118110236220472"/>
  <pageSetup horizontalDpi="600" verticalDpi="600" orientation="portrait" pageOrder="overThenDown" paperSize="9" scale="53" r:id="rId1"/>
  <rowBreaks count="2" manualBreakCount="2">
    <brk id="105" max="255" man="1"/>
    <brk id="210" max="255" man="1"/>
  </rowBreaks>
  <ignoredErrors>
    <ignoredError sqref="J9:K9 J35:K35 J42:K42 J114:K114 J147:K147 J180:K180 J219:K219 J252:K252 J75:K75 J36:J37" formula="1"/>
    <ignoredError sqref="I36:I37 I68:I70 I101:I103 I140:I142 I173:I175 I206:I208 I245:I247 I278:I280" formulaRange="1"/>
    <ignoredError sqref="J101:J103 J140:J142 J173:J175 J206:J208 J245:J247 J278:J280 K206:K208 K278:K280 K245:K247 K173:K175 K140:K142 K101:K103 J68:J70 K36:K37 K68:K7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2018-02-15T00:10:51Z</cp:lastPrinted>
  <dcterms:created xsi:type="dcterms:W3CDTF">2002-07-15T06:43:06Z</dcterms:created>
  <dcterms:modified xsi:type="dcterms:W3CDTF">2018-02-15T00:10:59Z</dcterms:modified>
  <cp:category/>
  <cp:version/>
  <cp:contentType/>
  <cp:contentStatus/>
</cp:coreProperties>
</file>