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65446" windowWidth="10695" windowHeight="9510" activeTab="0"/>
  </bookViews>
  <sheets>
    <sheet name="実施状況" sheetId="1" r:id="rId1"/>
  </sheets>
  <definedNames>
    <definedName name="OLE_LINK2" localSheetId="0">'実施状況'!#REF!</definedName>
  </definedNames>
  <calcPr fullCalcOnLoad="1"/>
</workbook>
</file>

<file path=xl/sharedStrings.xml><?xml version="1.0" encoding="utf-8"?>
<sst xmlns="http://schemas.openxmlformats.org/spreadsheetml/2006/main" count="213" uniqueCount="164">
  <si>
    <t>介護保険制度の実施状況について</t>
  </si>
  <si>
    <t>要介護１</t>
  </si>
  <si>
    <t>要介護２</t>
  </si>
  <si>
    <t>要介護３</t>
  </si>
  <si>
    <t>要介護４</t>
  </si>
  <si>
    <t>要介護５</t>
  </si>
  <si>
    <t>合計</t>
  </si>
  <si>
    <t>合　計</t>
  </si>
  <si>
    <t>項　目</t>
  </si>
  <si>
    <t>被保険者証</t>
  </si>
  <si>
    <t>その他</t>
  </si>
  <si>
    <t>訪問調査</t>
  </si>
  <si>
    <t>かかりつけ医</t>
  </si>
  <si>
    <t>情報開示</t>
  </si>
  <si>
    <t>負　担</t>
  </si>
  <si>
    <t>保険料</t>
  </si>
  <si>
    <t>利用料</t>
  </si>
  <si>
    <t>サービス利用</t>
  </si>
  <si>
    <t>ケアプラン</t>
  </si>
  <si>
    <t>住宅改修</t>
  </si>
  <si>
    <t>福祉用具</t>
  </si>
  <si>
    <t>施設入所</t>
  </si>
  <si>
    <t>介護保険制度全般</t>
  </si>
  <si>
    <t>件数</t>
  </si>
  <si>
    <t>認定審査・結果</t>
  </si>
  <si>
    <t>サービス事業者</t>
  </si>
  <si>
    <t>サービス利用者</t>
  </si>
  <si>
    <t>ショートステイ</t>
  </si>
  <si>
    <t>１日あたり件数</t>
  </si>
  <si>
    <t>申請事由</t>
  </si>
  <si>
    <t>内容</t>
  </si>
  <si>
    <t>北九州市保健福祉局介護保険課</t>
  </si>
  <si>
    <t>要介護認定
申請者数</t>
  </si>
  <si>
    <t>新規</t>
  </si>
  <si>
    <t>更新</t>
  </si>
  <si>
    <t>区分変更</t>
  </si>
  <si>
    <t>１ 第1号被保険者数(人)</t>
  </si>
  <si>
    <t>前月末現在</t>
  </si>
  <si>
    <t>当月中増</t>
  </si>
  <si>
    <t>当月中減</t>
  </si>
  <si>
    <t>当月末現在</t>
  </si>
  <si>
    <t>７５歳以上</t>
  </si>
  <si>
    <t>65歳以上75歳未満</t>
  </si>
  <si>
    <t>区分</t>
  </si>
  <si>
    <t>総数</t>
  </si>
  <si>
    <t>合計</t>
  </si>
  <si>
    <t>２ 要介護(要支援)認定者数(人)</t>
  </si>
  <si>
    <t>金額(百万円)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</si>
  <si>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</si>
  <si>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</si>
  <si>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</si>
  <si>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</si>
  <si>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</si>
  <si>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</si>
  <si>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</si>
  <si>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</si>
  <si>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</si>
  <si>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</si>
  <si>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要支援
→要介護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</si>
  <si>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</si>
  <si>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</si>
  <si>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</si>
  <si>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</si>
  <si>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</si>
  <si>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</si>
  <si>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</si>
  <si>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</si>
  <si>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</si>
  <si>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</si>
  <si>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</si>
  <si>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</si>
  <si>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</si>
  <si>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特定入所者介護サービス費</t>
  </si>
  <si>
    <t>経過的要介護</t>
  </si>
  <si>
    <t>要支援１</t>
  </si>
  <si>
    <t>要支援２</t>
  </si>
  <si>
    <t>特定施設入所者生活介護</t>
  </si>
  <si>
    <t>介護
サービス</t>
  </si>
  <si>
    <t>介護予防
サービス</t>
  </si>
  <si>
    <t>地域包括支援センター</t>
  </si>
  <si>
    <t>地域包括支援センター</t>
  </si>
  <si>
    <t>介護予防事業</t>
  </si>
  <si>
    <t>認知症対応型通所介護</t>
  </si>
  <si>
    <t>地域密着型介護老人福祉施設
（地域密着型特別養護老人ホーム）</t>
  </si>
  <si>
    <t>訪問リハビリテーション</t>
  </si>
  <si>
    <t>通所リハビリテーション</t>
  </si>
  <si>
    <t>短期入所生活介護</t>
  </si>
  <si>
    <t>短期入所療養介護</t>
  </si>
  <si>
    <t>認知症対応型共同生活介護（ｸﾞﾙｰﾌﾟﾎｰﾑ)</t>
  </si>
  <si>
    <t>介護老人福祉施設（特別養護老人ホーム）</t>
  </si>
  <si>
    <t>＜居宅介護支援事業所＞</t>
  </si>
  <si>
    <t>介護老人保健施設（老人保健施設）</t>
  </si>
  <si>
    <t>＜介護保険施設＞</t>
  </si>
  <si>
    <t>施設数</t>
  </si>
  <si>
    <t>定員数</t>
  </si>
  <si>
    <t>事業所数</t>
  </si>
  <si>
    <t>＜居宅サービス事業所＞</t>
  </si>
  <si>
    <t>（平成１８年６月分速報値）</t>
  </si>
  <si>
    <t>平成18年6月末</t>
  </si>
  <si>
    <t>平成18年4月利用分</t>
  </si>
  <si>
    <t>＊現物給付（5月審査分）、償還給付（5月支出決定分）</t>
  </si>
  <si>
    <t>所得段階別割合</t>
  </si>
  <si>
    <t>第１段階</t>
  </si>
  <si>
    <t>第２段階</t>
  </si>
  <si>
    <t>第３段階</t>
  </si>
  <si>
    <t>第４段階</t>
  </si>
  <si>
    <t>第５段階</t>
  </si>
  <si>
    <t>人数(人)</t>
  </si>
  <si>
    <t>割合(%)</t>
  </si>
  <si>
    <t>収納方法別割合</t>
  </si>
  <si>
    <t>平成18年度当初賦課時点</t>
  </si>
  <si>
    <t>第６段階</t>
  </si>
  <si>
    <t>第７段階</t>
  </si>
  <si>
    <t>第８段階</t>
  </si>
  <si>
    <t>第９段階</t>
  </si>
  <si>
    <t>平成18年6月分</t>
  </si>
  <si>
    <r>
      <t>平成18年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月1日現在</t>
    </r>
  </si>
  <si>
    <t>資格
・申請</t>
  </si>
  <si>
    <t>要介護
認定</t>
  </si>
  <si>
    <t>その他</t>
  </si>
  <si>
    <t>市民</t>
  </si>
  <si>
    <t>事業者</t>
  </si>
  <si>
    <t>相談等(苦情含む）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</si>
  <si>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</si>
  <si>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</si>
  <si>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</si>
  <si>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</si>
  <si>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</si>
  <si>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</si>
  <si>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</si>
  <si>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</si>
  <si>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</si>
  <si>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</si>
  <si>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</si>
  <si>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</si>
  <si>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</si>
  <si>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</si>
  <si>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</si>
  <si>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地域密着型
介護老人福祉施設入所者生活介護</t>
  </si>
  <si>
    <t>高額介護サービス費等</t>
  </si>
  <si>
    <t>短期入所療養介護</t>
  </si>
  <si>
    <t>第1号被保険者数　224,226人</t>
  </si>
  <si>
    <t>認知症対応型
共同生活介護</t>
  </si>
  <si>
    <t>＊各サービスは介護サービス・予防サービスを合わせたもの</t>
  </si>
  <si>
    <t>特定施設入居者生活介護</t>
  </si>
  <si>
    <t>第1号被保険者</t>
  </si>
  <si>
    <t>65歳以上
75歳未満</t>
  </si>
  <si>
    <t>75歳以上</t>
  </si>
  <si>
    <t>第２号被保険者</t>
  </si>
  <si>
    <t>１　第1号被保険者数(人)</t>
  </si>
  <si>
    <t>２　要介護(要支援)認定者数(人)</t>
  </si>
  <si>
    <t>要支援１</t>
  </si>
  <si>
    <t>要支援２</t>
  </si>
  <si>
    <t>３ 居宅介護(介護予防)サービス受給者数(人)</t>
  </si>
  <si>
    <t>４ 地域密着型（介護予防)サービス受給者数(人)</t>
  </si>
  <si>
    <t>５ 施設介護サービス受給者数(人)</t>
  </si>
  <si>
    <t>６ 要介護認定申請の状況(人)</t>
  </si>
  <si>
    <t>７　介護給付費の状況</t>
  </si>
  <si>
    <t>８ 第1号被保険者の保険料</t>
  </si>
  <si>
    <t>９ 北九州市内の事業者の状況</t>
  </si>
  <si>
    <t>10 問い合わせ・相談の状況(人)</t>
  </si>
  <si>
    <t>３　介護サービス受給者数(人)</t>
  </si>
  <si>
    <t>地域密着</t>
  </si>
  <si>
    <t>小規模多機能型居宅介護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</si>
</sst>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79" fontId="4" fillId="0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 shrinkToFit="1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194" fontId="0" fillId="0" borderId="0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centerContinuous" vertical="center"/>
    </xf>
    <xf numFmtId="0" fontId="4" fillId="3" borderId="8" xfId="0" applyFont="1" applyFill="1" applyBorder="1" applyAlignment="1">
      <alignment horizontal="centerContinuous" vertical="center"/>
    </xf>
    <xf numFmtId="180" fontId="4" fillId="3" borderId="9" xfId="0" applyNumberFormat="1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9" fontId="4" fillId="0" borderId="1" xfId="0" applyNumberFormat="1" applyFont="1" applyFill="1" applyBorder="1" applyAlignment="1">
      <alignment horizontal="right" vertical="center" shrinkToFit="1"/>
    </xf>
    <xf numFmtId="179" fontId="4" fillId="0" borderId="1" xfId="0" applyNumberFormat="1" applyFont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shrinkToFit="1"/>
    </xf>
    <xf numFmtId="55" fontId="0" fillId="2" borderId="1" xfId="0" applyNumberFormat="1" applyFont="1" applyFill="1" applyBorder="1" applyAlignment="1">
      <alignment horizontal="center" vertical="center"/>
    </xf>
    <xf numFmtId="55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  <xf numFmtId="19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 horizontal="left" vertical="center" shrinkToFi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shrinkToFit="1"/>
    </xf>
    <xf numFmtId="179" fontId="0" fillId="0" borderId="1" xfId="0" applyNumberFormat="1" applyFont="1" applyBorder="1" applyAlignment="1">
      <alignment horizontal="right" vertical="center"/>
    </xf>
    <xf numFmtId="179" fontId="0" fillId="0" borderId="5" xfId="0" applyNumberFormat="1" applyFont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shrinkToFit="1"/>
    </xf>
    <xf numFmtId="0" fontId="0" fillId="0" borderId="1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179" fontId="0" fillId="0" borderId="1" xfId="0" applyNumberFormat="1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2" xfId="0" applyFont="1" applyFill="1" applyBorder="1" applyAlignment="1">
      <alignment horizontal="centerContinuous" vertical="center"/>
    </xf>
    <xf numFmtId="0" fontId="0" fillId="2" borderId="3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 wrapText="1"/>
    </xf>
    <xf numFmtId="0" fontId="8" fillId="0" borderId="3" xfId="0" applyFont="1" applyFill="1" applyBorder="1" applyAlignment="1">
      <alignment horizontal="centerContinuous" vertical="center" wrapText="1" shrinkToFit="1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left" vertical="center"/>
    </xf>
    <xf numFmtId="38" fontId="4" fillId="3" borderId="3" xfId="17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shrinkToFit="1"/>
    </xf>
    <xf numFmtId="19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2" borderId="5" xfId="0" applyFont="1" applyFill="1" applyBorder="1" applyAlignment="1">
      <alignment horizontal="centerContinuous" vertical="center" shrinkToFit="1"/>
    </xf>
    <xf numFmtId="0" fontId="0" fillId="2" borderId="3" xfId="0" applyFont="1" applyFill="1" applyBorder="1" applyAlignment="1">
      <alignment horizontal="centerContinuous" vertical="center" shrinkToFit="1"/>
    </xf>
    <xf numFmtId="181" fontId="4" fillId="0" borderId="1" xfId="0" applyNumberFormat="1" applyFont="1" applyBorder="1" applyAlignment="1">
      <alignment horizontal="right" vertical="center" shrinkToFit="1"/>
    </xf>
    <xf numFmtId="181" fontId="4" fillId="0" borderId="1" xfId="0" applyNumberFormat="1" applyFont="1" applyFill="1" applyBorder="1" applyAlignment="1">
      <alignment horizontal="center" vertical="center" shrinkToFit="1"/>
    </xf>
    <xf numFmtId="179" fontId="0" fillId="0" borderId="1" xfId="0" applyNumberFormat="1" applyFont="1" applyBorder="1" applyAlignment="1">
      <alignment horizontal="right" vertical="center"/>
    </xf>
    <xf numFmtId="0" fontId="0" fillId="2" borderId="5" xfId="0" applyFont="1" applyFill="1" applyBorder="1" applyAlignment="1">
      <alignment vertical="center" shrinkToFit="1"/>
    </xf>
    <xf numFmtId="3" fontId="0" fillId="0" borderId="0" xfId="0" applyNumberFormat="1" applyFont="1" applyAlignment="1">
      <alignment horizontal="left" vertical="center"/>
    </xf>
    <xf numFmtId="0" fontId="4" fillId="2" borderId="1" xfId="0" applyFont="1" applyFill="1" applyBorder="1" applyAlignment="1">
      <alignment horizontal="centerContinuous" vertical="center" wrapText="1"/>
    </xf>
    <xf numFmtId="38" fontId="4" fillId="3" borderId="13" xfId="0" applyNumberFormat="1" applyFont="1" applyFill="1" applyBorder="1" applyAlignment="1">
      <alignment horizontal="right" vertical="center" wrapText="1"/>
    </xf>
    <xf numFmtId="38" fontId="4" fillId="3" borderId="4" xfId="0" applyNumberFormat="1" applyFont="1" applyFill="1" applyBorder="1" applyAlignment="1">
      <alignment horizontal="right" vertical="center" wrapText="1"/>
    </xf>
    <xf numFmtId="179" fontId="0" fillId="0" borderId="0" xfId="0" applyNumberFormat="1" applyAlignment="1">
      <alignment vertical="center"/>
    </xf>
    <xf numFmtId="0" fontId="0" fillId="2" borderId="14" xfId="0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shrinkToFit="1"/>
    </xf>
    <xf numFmtId="179" fontId="4" fillId="0" borderId="1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Continuous" vertical="center"/>
    </xf>
    <xf numFmtId="179" fontId="4" fillId="0" borderId="0" xfId="0" applyNumberFormat="1" applyFont="1" applyFill="1" applyBorder="1" applyAlignment="1">
      <alignment horizontal="right" vertical="center" shrinkToFit="1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shrinkToFit="1"/>
    </xf>
    <xf numFmtId="55" fontId="0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38" fontId="4" fillId="3" borderId="15" xfId="0" applyNumberFormat="1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4" fillId="3" borderId="13" xfId="0" applyFont="1" applyFill="1" applyBorder="1" applyAlignment="1">
      <alignment horizontal="right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right" vertical="center" wrapText="1"/>
    </xf>
    <xf numFmtId="3" fontId="4" fillId="3" borderId="4" xfId="0" applyNumberFormat="1" applyFont="1" applyFill="1" applyBorder="1" applyAlignment="1">
      <alignment horizontal="right" vertical="center" wrapText="1"/>
    </xf>
    <xf numFmtId="3" fontId="4" fillId="3" borderId="13" xfId="0" applyNumberFormat="1" applyFont="1" applyFill="1" applyBorder="1" applyAlignment="1">
      <alignment horizontal="right" vertical="center" wrapText="1"/>
    </xf>
    <xf numFmtId="38" fontId="4" fillId="3" borderId="15" xfId="17" applyFont="1" applyFill="1" applyBorder="1" applyAlignment="1">
      <alignment horizontal="right" vertical="center" wrapText="1"/>
    </xf>
    <xf numFmtId="38" fontId="4" fillId="3" borderId="4" xfId="17" applyFont="1" applyFill="1" applyBorder="1" applyAlignment="1">
      <alignment horizontal="right" vertical="center" wrapText="1"/>
    </xf>
    <xf numFmtId="38" fontId="4" fillId="3" borderId="13" xfId="17" applyFont="1" applyFill="1" applyBorder="1" applyAlignment="1">
      <alignment horizontal="right" vertical="center" wrapText="1"/>
    </xf>
    <xf numFmtId="179" fontId="4" fillId="3" borderId="15" xfId="0" applyNumberFormat="1" applyFont="1" applyFill="1" applyBorder="1" applyAlignment="1">
      <alignment horizontal="right" vertical="center" wrapText="1"/>
    </xf>
    <xf numFmtId="179" fontId="4" fillId="3" borderId="4" xfId="0" applyNumberFormat="1" applyFont="1" applyFill="1" applyBorder="1" applyAlignment="1">
      <alignment horizontal="right" vertical="center" wrapText="1"/>
    </xf>
    <xf numFmtId="179" fontId="4" fillId="3" borderId="13" xfId="0" applyNumberFormat="1" applyFont="1" applyFill="1" applyBorder="1" applyAlignment="1">
      <alignment horizontal="right" vertical="center" wrapText="1"/>
    </xf>
    <xf numFmtId="0" fontId="0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2" borderId="5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8" fillId="2" borderId="5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179" fontId="4" fillId="0" borderId="5" xfId="0" applyNumberFormat="1" applyFont="1" applyBorder="1" applyAlignment="1">
      <alignment horizontal="right" vertical="center" shrinkToFit="1"/>
    </xf>
    <xf numFmtId="179" fontId="4" fillId="0" borderId="3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top"/>
    </xf>
    <xf numFmtId="0" fontId="0" fillId="0" borderId="0" xfId="0" applyAlignment="1">
      <alignment/>
    </xf>
    <xf numFmtId="0" fontId="0" fillId="2" borderId="5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9"/>
  <sheetViews>
    <sheetView tabSelected="1" workbookViewId="0" topLeftCell="A64">
      <selection activeCell="E165" sqref="E165"/>
    </sheetView>
  </sheetViews>
  <sheetFormatPr defaultColWidth="9.00390625" defaultRowHeight="13.5"/>
  <cols>
    <col min="1" max="1" width="2.625" style="63" customWidth="1"/>
    <col min="2" max="2" width="9.50390625" style="11" customWidth="1"/>
    <col min="3" max="10" width="8.875" style="64" customWidth="1"/>
    <col min="11" max="11" width="8.875" style="1" customWidth="1"/>
  </cols>
  <sheetData>
    <row r="1" spans="1:10" s="4" customFormat="1" ht="27" customHeight="1">
      <c r="A1" s="221" t="s">
        <v>0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s="5" customFormat="1" ht="18.75" customHeight="1">
      <c r="A2" s="223" t="s">
        <v>97</v>
      </c>
      <c r="B2" s="224"/>
      <c r="C2" s="224"/>
      <c r="D2" s="224"/>
      <c r="E2" s="224"/>
      <c r="F2" s="224"/>
      <c r="G2" s="224"/>
      <c r="H2" s="224"/>
      <c r="I2" s="224"/>
      <c r="J2" s="224"/>
    </row>
    <row r="3" spans="1:10" s="4" customFormat="1" ht="22.5" customHeight="1">
      <c r="A3" s="5"/>
      <c r="B3" s="6"/>
      <c r="C3" s="7"/>
      <c r="D3" s="7"/>
      <c r="E3" s="7"/>
      <c r="F3" s="7"/>
      <c r="G3" s="7"/>
      <c r="H3" s="7" t="s">
        <v>31</v>
      </c>
      <c r="I3" s="8"/>
      <c r="J3" s="7"/>
    </row>
    <row r="4" spans="2:10" s="4" customFormat="1" ht="22.5" customHeight="1">
      <c r="B4" s="6"/>
      <c r="C4" s="7"/>
      <c r="D4" s="7"/>
      <c r="E4" s="7"/>
      <c r="F4" s="7"/>
      <c r="G4" s="7"/>
      <c r="H4" s="6"/>
      <c r="I4" s="8"/>
      <c r="J4" s="7"/>
    </row>
    <row r="5" spans="1:12" s="5" customFormat="1" ht="22.5" customHeight="1">
      <c r="A5" s="10" t="s">
        <v>36</v>
      </c>
      <c r="B5" s="10"/>
      <c r="C5" s="31"/>
      <c r="D5" s="32"/>
      <c r="E5" s="33"/>
      <c r="F5" s="33"/>
      <c r="G5" s="32"/>
      <c r="H5" s="32"/>
      <c r="I5" s="37" t="s">
        <v>98</v>
      </c>
      <c r="J5" s="32"/>
      <c r="K5" s="9"/>
      <c r="L5" s="9"/>
    </row>
    <row r="6" spans="1:10" s="23" customFormat="1" ht="22.5" customHeight="1">
      <c r="A6" s="210" t="s">
        <v>37</v>
      </c>
      <c r="B6" s="214"/>
      <c r="C6" s="206" t="s">
        <v>38</v>
      </c>
      <c r="D6" s="206" t="s">
        <v>39</v>
      </c>
      <c r="E6" s="210" t="s">
        <v>40</v>
      </c>
      <c r="F6" s="211"/>
      <c r="G6" s="34"/>
      <c r="H6" s="35"/>
      <c r="I6" s="34"/>
      <c r="J6" s="36"/>
    </row>
    <row r="7" spans="1:10" s="23" customFormat="1" ht="22.5" customHeight="1">
      <c r="A7" s="215"/>
      <c r="B7" s="216"/>
      <c r="C7" s="207"/>
      <c r="D7" s="207"/>
      <c r="E7" s="212"/>
      <c r="F7" s="213"/>
      <c r="G7" s="208" t="s">
        <v>42</v>
      </c>
      <c r="H7" s="209"/>
      <c r="I7" s="208" t="s">
        <v>41</v>
      </c>
      <c r="J7" s="209"/>
    </row>
    <row r="8" spans="1:10" s="23" customFormat="1" ht="22.5" customHeight="1">
      <c r="A8" s="219">
        <v>223588</v>
      </c>
      <c r="B8" s="220"/>
      <c r="C8" s="65">
        <v>1032</v>
      </c>
      <c r="D8" s="65">
        <v>758</v>
      </c>
      <c r="E8" s="219">
        <f>SUM(G8:J8)</f>
        <v>223862</v>
      </c>
      <c r="F8" s="220"/>
      <c r="G8" s="219">
        <v>122350</v>
      </c>
      <c r="H8" s="220"/>
      <c r="I8" s="219">
        <v>101512</v>
      </c>
      <c r="J8" s="220"/>
    </row>
    <row r="9" spans="1:10" s="13" customFormat="1" ht="22.5" customHeight="1">
      <c r="A9" s="37"/>
      <c r="B9" s="22"/>
      <c r="C9" s="22"/>
      <c r="D9" s="22"/>
      <c r="E9" s="22"/>
      <c r="F9" s="22"/>
      <c r="G9" s="22"/>
      <c r="H9" s="22"/>
      <c r="I9" s="22"/>
      <c r="J9" s="22"/>
    </row>
    <row r="10" spans="1:12" s="12" customFormat="1" ht="22.5" customHeight="1">
      <c r="A10" s="14" t="s">
        <v>46</v>
      </c>
      <c r="B10" s="14"/>
      <c r="C10" s="38"/>
      <c r="D10" s="39"/>
      <c r="E10" s="40"/>
      <c r="F10" s="40"/>
      <c r="G10" s="39"/>
      <c r="I10" s="41" t="str">
        <f>I5</f>
        <v>平成18年6月末</v>
      </c>
      <c r="J10" s="39"/>
      <c r="K10" s="16"/>
      <c r="L10" s="16"/>
    </row>
    <row r="11" spans="1:11" s="13" customFormat="1" ht="22.5" customHeight="1">
      <c r="A11" s="225" t="s">
        <v>43</v>
      </c>
      <c r="B11" s="226"/>
      <c r="C11" s="30" t="s">
        <v>74</v>
      </c>
      <c r="D11" s="30" t="s">
        <v>75</v>
      </c>
      <c r="E11" s="30" t="s">
        <v>73</v>
      </c>
      <c r="F11" s="30" t="s">
        <v>1</v>
      </c>
      <c r="G11" s="30" t="s">
        <v>2</v>
      </c>
      <c r="H11" s="30" t="s">
        <v>3</v>
      </c>
      <c r="I11" s="30" t="s">
        <v>4</v>
      </c>
      <c r="J11" s="30" t="s">
        <v>5</v>
      </c>
      <c r="K11" s="30" t="s">
        <v>44</v>
      </c>
    </row>
    <row r="12" spans="1:11" s="13" customFormat="1" ht="22.5" customHeight="1">
      <c r="A12" s="229" t="s">
        <v>145</v>
      </c>
      <c r="B12" s="230"/>
      <c r="C12" s="65">
        <f aca="true" t="shared" si="0" ref="C12:J12">SUM(C13:C14)</f>
        <v>2529</v>
      </c>
      <c r="D12" s="65">
        <f t="shared" si="0"/>
        <v>1076</v>
      </c>
      <c r="E12" s="65">
        <f>SUM(E13:E14)</f>
        <v>6687</v>
      </c>
      <c r="F12" s="65">
        <f t="shared" si="0"/>
        <v>15264</v>
      </c>
      <c r="G12" s="65">
        <f t="shared" si="0"/>
        <v>6277</v>
      </c>
      <c r="H12" s="65">
        <f t="shared" si="0"/>
        <v>5204</v>
      </c>
      <c r="I12" s="65">
        <f t="shared" si="0"/>
        <v>4586</v>
      </c>
      <c r="J12" s="65">
        <f t="shared" si="0"/>
        <v>3736</v>
      </c>
      <c r="K12" s="65">
        <f>SUM(C12:J12)</f>
        <v>45359</v>
      </c>
    </row>
    <row r="13" spans="1:11" s="13" customFormat="1" ht="22.5" customHeight="1">
      <c r="A13" s="146"/>
      <c r="B13" s="147" t="s">
        <v>146</v>
      </c>
      <c r="C13" s="65">
        <v>553</v>
      </c>
      <c r="D13" s="65">
        <v>272</v>
      </c>
      <c r="E13" s="65">
        <v>1389</v>
      </c>
      <c r="F13" s="65">
        <v>2864</v>
      </c>
      <c r="G13" s="65">
        <v>1159</v>
      </c>
      <c r="H13" s="65">
        <v>814</v>
      </c>
      <c r="I13" s="65">
        <v>690</v>
      </c>
      <c r="J13" s="65">
        <v>640</v>
      </c>
      <c r="K13" s="65">
        <f>SUM(C13:J13)</f>
        <v>8381</v>
      </c>
    </row>
    <row r="14" spans="1:11" s="13" customFormat="1" ht="22.5" customHeight="1">
      <c r="A14" s="148"/>
      <c r="B14" s="149" t="s">
        <v>147</v>
      </c>
      <c r="C14" s="65">
        <v>1976</v>
      </c>
      <c r="D14" s="65">
        <v>804</v>
      </c>
      <c r="E14" s="65">
        <v>5298</v>
      </c>
      <c r="F14" s="65">
        <v>12400</v>
      </c>
      <c r="G14" s="65">
        <v>5118</v>
      </c>
      <c r="H14" s="65">
        <v>4390</v>
      </c>
      <c r="I14" s="65">
        <v>3896</v>
      </c>
      <c r="J14" s="65">
        <v>3096</v>
      </c>
      <c r="K14" s="65">
        <f>SUM(C14:J14)</f>
        <v>36978</v>
      </c>
    </row>
    <row r="15" spans="1:11" s="13" customFormat="1" ht="22.5" customHeight="1">
      <c r="A15" s="231" t="s">
        <v>148</v>
      </c>
      <c r="B15" s="232"/>
      <c r="C15" s="65">
        <v>35</v>
      </c>
      <c r="D15" s="65">
        <v>74</v>
      </c>
      <c r="E15" s="65">
        <v>88</v>
      </c>
      <c r="F15" s="65">
        <v>523</v>
      </c>
      <c r="G15" s="65">
        <v>351</v>
      </c>
      <c r="H15" s="65">
        <v>250</v>
      </c>
      <c r="I15" s="65">
        <v>179</v>
      </c>
      <c r="J15" s="65">
        <v>174</v>
      </c>
      <c r="K15" s="65">
        <f>SUM(C15:J15)</f>
        <v>1674</v>
      </c>
    </row>
    <row r="16" spans="1:13" s="13" customFormat="1" ht="22.5" customHeight="1">
      <c r="A16" s="161" t="s">
        <v>45</v>
      </c>
      <c r="B16" s="172"/>
      <c r="C16" s="65">
        <f aca="true" t="shared" si="1" ref="C16:H16">SUM(C12,C15)</f>
        <v>2564</v>
      </c>
      <c r="D16" s="65">
        <f t="shared" si="1"/>
        <v>1150</v>
      </c>
      <c r="E16" s="65">
        <f>SUM(E12,E15)</f>
        <v>6775</v>
      </c>
      <c r="F16" s="65">
        <f t="shared" si="1"/>
        <v>15787</v>
      </c>
      <c r="G16" s="65">
        <f t="shared" si="1"/>
        <v>6628</v>
      </c>
      <c r="H16" s="65">
        <f t="shared" si="1"/>
        <v>5454</v>
      </c>
      <c r="I16" s="65">
        <f>SUM(I12,I15)</f>
        <v>4765</v>
      </c>
      <c r="J16" s="65">
        <f>SUM(J12,J15)</f>
        <v>3910</v>
      </c>
      <c r="K16" s="65">
        <f>SUM(C16:J16)</f>
        <v>47033</v>
      </c>
      <c r="L16" s="145"/>
      <c r="M16" s="145"/>
    </row>
    <row r="17" spans="1:9" s="13" customFormat="1" ht="22.5" customHeight="1">
      <c r="A17" s="41"/>
      <c r="B17" s="42"/>
      <c r="C17" s="22"/>
      <c r="D17" s="22"/>
      <c r="E17" s="22"/>
      <c r="F17" s="22"/>
      <c r="G17" s="22"/>
      <c r="H17" s="22"/>
      <c r="I17" s="22"/>
    </row>
    <row r="18" spans="1:12" s="12" customFormat="1" ht="22.5" customHeight="1">
      <c r="A18" s="14" t="s">
        <v>153</v>
      </c>
      <c r="B18" s="14"/>
      <c r="C18" s="38"/>
      <c r="D18" s="43"/>
      <c r="E18" s="40"/>
      <c r="F18" s="43"/>
      <c r="G18" s="43"/>
      <c r="I18" s="41" t="s">
        <v>99</v>
      </c>
      <c r="J18" s="43"/>
      <c r="K18" s="15"/>
      <c r="L18" s="16"/>
    </row>
    <row r="19" spans="1:11" s="13" customFormat="1" ht="22.5" customHeight="1">
      <c r="A19" s="225" t="s">
        <v>43</v>
      </c>
      <c r="B19" s="226"/>
      <c r="C19" s="30" t="s">
        <v>74</v>
      </c>
      <c r="D19" s="30" t="s">
        <v>75</v>
      </c>
      <c r="E19" s="30" t="s">
        <v>73</v>
      </c>
      <c r="F19" s="30" t="s">
        <v>1</v>
      </c>
      <c r="G19" s="30" t="s">
        <v>2</v>
      </c>
      <c r="H19" s="30" t="s">
        <v>3</v>
      </c>
      <c r="I19" s="30" t="s">
        <v>4</v>
      </c>
      <c r="J19" s="30" t="s">
        <v>5</v>
      </c>
      <c r="K19" s="30" t="s">
        <v>44</v>
      </c>
    </row>
    <row r="20" spans="1:11" s="13" customFormat="1" ht="22.5" customHeight="1">
      <c r="A20" s="227" t="s">
        <v>45</v>
      </c>
      <c r="B20" s="228"/>
      <c r="C20" s="65">
        <v>415</v>
      </c>
      <c r="D20" s="65">
        <v>154</v>
      </c>
      <c r="E20" s="65">
        <v>5994</v>
      </c>
      <c r="F20" s="65">
        <v>12317</v>
      </c>
      <c r="G20" s="65">
        <v>4150</v>
      </c>
      <c r="H20" s="65">
        <v>2597</v>
      </c>
      <c r="I20" s="65">
        <v>1542</v>
      </c>
      <c r="J20" s="65">
        <v>838</v>
      </c>
      <c r="K20" s="65">
        <f>SUM(C20:J20)</f>
        <v>28007</v>
      </c>
    </row>
    <row r="21" spans="1:9" s="13" customFormat="1" ht="22.5" customHeight="1">
      <c r="A21" s="41"/>
      <c r="B21" s="42"/>
      <c r="C21" s="22"/>
      <c r="D21" s="22"/>
      <c r="E21" s="22"/>
      <c r="F21" s="22"/>
      <c r="G21" s="22"/>
      <c r="H21" s="22"/>
      <c r="I21" s="22"/>
    </row>
    <row r="22" spans="1:11" s="13" customFormat="1" ht="22.5" customHeight="1">
      <c r="A22" s="14" t="s">
        <v>154</v>
      </c>
      <c r="B22" s="14"/>
      <c r="C22" s="38"/>
      <c r="D22" s="43"/>
      <c r="E22" s="40"/>
      <c r="F22" s="43"/>
      <c r="G22" s="43"/>
      <c r="I22" s="41" t="str">
        <f>I18</f>
        <v>平成18年4月利用分</v>
      </c>
      <c r="J22" s="43"/>
      <c r="K22" s="15"/>
    </row>
    <row r="23" spans="1:11" s="13" customFormat="1" ht="22.5" customHeight="1">
      <c r="A23" s="225" t="s">
        <v>43</v>
      </c>
      <c r="B23" s="226"/>
      <c r="C23" s="30" t="s">
        <v>74</v>
      </c>
      <c r="D23" s="30" t="s">
        <v>75</v>
      </c>
      <c r="E23" s="30" t="s">
        <v>73</v>
      </c>
      <c r="F23" s="30" t="s">
        <v>1</v>
      </c>
      <c r="G23" s="30" t="s">
        <v>2</v>
      </c>
      <c r="H23" s="30" t="s">
        <v>3</v>
      </c>
      <c r="I23" s="30" t="s">
        <v>4</v>
      </c>
      <c r="J23" s="30" t="s">
        <v>5</v>
      </c>
      <c r="K23" s="30" t="s">
        <v>44</v>
      </c>
    </row>
    <row r="24" spans="1:11" s="13" customFormat="1" ht="22.5" customHeight="1">
      <c r="A24" s="227" t="s">
        <v>45</v>
      </c>
      <c r="B24" s="228"/>
      <c r="C24" s="65">
        <v>0</v>
      </c>
      <c r="D24" s="65">
        <v>0</v>
      </c>
      <c r="E24" s="65">
        <v>9</v>
      </c>
      <c r="F24" s="65">
        <v>373</v>
      </c>
      <c r="G24" s="65">
        <v>354</v>
      </c>
      <c r="H24" s="65">
        <v>362</v>
      </c>
      <c r="I24" s="65">
        <v>208</v>
      </c>
      <c r="J24" s="65">
        <v>67</v>
      </c>
      <c r="K24" s="65">
        <f>SUM(C24:J24)</f>
        <v>1373</v>
      </c>
    </row>
    <row r="25" spans="2:13" s="13" customFormat="1" ht="22.5" customHeight="1"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2" s="12" customFormat="1" ht="22.5" customHeight="1">
      <c r="A26" s="14" t="s">
        <v>155</v>
      </c>
      <c r="B26" s="14"/>
      <c r="C26" s="122"/>
      <c r="D26" s="123"/>
      <c r="E26" s="76"/>
      <c r="F26" s="123"/>
      <c r="G26" s="23"/>
      <c r="H26" s="23"/>
      <c r="I26" s="123" t="str">
        <f>I18</f>
        <v>平成18年4月利用分</v>
      </c>
      <c r="J26" s="123"/>
      <c r="K26" s="123"/>
      <c r="L26" s="16"/>
    </row>
    <row r="27" spans="1:11" s="13" customFormat="1" ht="22.5" customHeight="1">
      <c r="A27" s="161" t="s">
        <v>43</v>
      </c>
      <c r="B27" s="162"/>
      <c r="C27" s="30" t="s">
        <v>74</v>
      </c>
      <c r="D27" s="30" t="s">
        <v>75</v>
      </c>
      <c r="E27" s="30" t="s">
        <v>1</v>
      </c>
      <c r="F27" s="30" t="s">
        <v>2</v>
      </c>
      <c r="G27" s="30" t="s">
        <v>3</v>
      </c>
      <c r="H27" s="30" t="s">
        <v>4</v>
      </c>
      <c r="I27" s="30" t="s">
        <v>5</v>
      </c>
      <c r="J27" s="30" t="s">
        <v>44</v>
      </c>
      <c r="K27" s="23"/>
    </row>
    <row r="28" spans="1:11" s="13" customFormat="1" ht="22.5" customHeight="1">
      <c r="A28" s="161" t="s">
        <v>45</v>
      </c>
      <c r="B28" s="172"/>
      <c r="C28" s="65">
        <v>1</v>
      </c>
      <c r="D28" s="65">
        <v>3</v>
      </c>
      <c r="E28" s="65">
        <v>778</v>
      </c>
      <c r="F28" s="65">
        <v>963</v>
      </c>
      <c r="G28" s="65">
        <v>1543</v>
      </c>
      <c r="H28" s="65">
        <v>2109</v>
      </c>
      <c r="I28" s="65">
        <v>1836</v>
      </c>
      <c r="J28" s="65">
        <f>SUM(C28:I28)</f>
        <v>7233</v>
      </c>
      <c r="K28" s="23"/>
    </row>
    <row r="29" spans="1:10" s="13" customFormat="1" ht="22.5" customHeight="1">
      <c r="A29" s="40"/>
      <c r="B29" s="44"/>
      <c r="C29" s="45"/>
      <c r="D29" s="46"/>
      <c r="E29" s="45"/>
      <c r="F29" s="46"/>
      <c r="G29" s="45"/>
      <c r="H29" s="46"/>
      <c r="I29" s="45"/>
      <c r="J29" s="46"/>
    </row>
    <row r="30" spans="1:9" s="13" customFormat="1" ht="22.5" customHeight="1">
      <c r="A30" s="14" t="s">
        <v>156</v>
      </c>
      <c r="B30" s="14"/>
      <c r="C30" s="38"/>
      <c r="D30" s="39"/>
      <c r="E30" s="40"/>
      <c r="F30" s="41" t="s">
        <v>115</v>
      </c>
      <c r="G30" s="39"/>
      <c r="H30" s="22"/>
      <c r="I30" s="22"/>
    </row>
    <row r="31" spans="1:9" s="13" customFormat="1" ht="22.5" customHeight="1">
      <c r="A31" s="49"/>
      <c r="B31" s="236" t="s">
        <v>32</v>
      </c>
      <c r="C31" s="237"/>
      <c r="D31" s="233" t="s">
        <v>29</v>
      </c>
      <c r="E31" s="234"/>
      <c r="F31" s="234"/>
      <c r="G31" s="235"/>
      <c r="H31" s="22"/>
      <c r="I31" s="22"/>
    </row>
    <row r="32" spans="1:9" s="13" customFormat="1" ht="22.5" customHeight="1">
      <c r="A32" s="49"/>
      <c r="B32" s="238"/>
      <c r="C32" s="237"/>
      <c r="D32" s="29" t="s">
        <v>33</v>
      </c>
      <c r="E32" s="29" t="s">
        <v>34</v>
      </c>
      <c r="F32" s="29" t="s">
        <v>35</v>
      </c>
      <c r="G32" s="74" t="s">
        <v>58</v>
      </c>
      <c r="H32" s="22"/>
      <c r="I32" s="22"/>
    </row>
    <row r="33" spans="1:9" s="13" customFormat="1" ht="22.5" customHeight="1">
      <c r="A33" s="49"/>
      <c r="B33" s="217">
        <f>SUM(D33:G33)</f>
        <v>5196</v>
      </c>
      <c r="C33" s="218"/>
      <c r="D33" s="27">
        <v>1079</v>
      </c>
      <c r="E33" s="27">
        <v>3684</v>
      </c>
      <c r="F33" s="27">
        <v>251</v>
      </c>
      <c r="G33" s="27">
        <v>182</v>
      </c>
      <c r="H33" s="22"/>
      <c r="I33" s="22"/>
    </row>
    <row r="34" spans="1:9" s="13" customFormat="1" ht="22.5" customHeight="1">
      <c r="A34" s="49"/>
      <c r="B34" s="137"/>
      <c r="C34" s="138"/>
      <c r="D34" s="69"/>
      <c r="E34" s="69"/>
      <c r="F34" s="69"/>
      <c r="G34" s="69"/>
      <c r="H34" s="22"/>
      <c r="I34" s="22"/>
    </row>
    <row r="35" spans="1:11" ht="22.5" customHeight="1">
      <c r="A35" s="26" t="s">
        <v>157</v>
      </c>
      <c r="B35" s="25"/>
      <c r="C35" s="47"/>
      <c r="D35" s="47"/>
      <c r="E35" s="5" t="str">
        <f>I18</f>
        <v>平成18年4月利用分</v>
      </c>
      <c r="F35" s="5"/>
      <c r="G35" s="47"/>
      <c r="H35" s="47"/>
      <c r="I35" s="47"/>
      <c r="J35" s="47"/>
      <c r="K35"/>
    </row>
    <row r="36" spans="1:10" s="13" customFormat="1" ht="22.5" customHeight="1">
      <c r="A36" s="48"/>
      <c r="B36" s="144" t="s">
        <v>30</v>
      </c>
      <c r="C36" s="54"/>
      <c r="D36" s="54"/>
      <c r="E36" s="54"/>
      <c r="F36" s="143"/>
      <c r="G36" s="141" t="s">
        <v>47</v>
      </c>
      <c r="H36" s="22"/>
      <c r="I36" s="49"/>
      <c r="J36" s="67"/>
    </row>
    <row r="37" spans="1:10" s="13" customFormat="1" ht="22.5" customHeight="1">
      <c r="A37" s="49"/>
      <c r="B37" s="50"/>
      <c r="C37" s="51" t="s">
        <v>123</v>
      </c>
      <c r="D37" s="28"/>
      <c r="E37" s="28"/>
      <c r="F37" s="140"/>
      <c r="G37" s="142">
        <v>588</v>
      </c>
      <c r="H37" s="22"/>
      <c r="I37" s="68"/>
      <c r="J37" s="68"/>
    </row>
    <row r="38" spans="1:10" s="13" customFormat="1" ht="22.5" customHeight="1">
      <c r="A38" s="49"/>
      <c r="B38" s="50"/>
      <c r="C38" s="51" t="s">
        <v>124</v>
      </c>
      <c r="D38" s="28"/>
      <c r="E38" s="28"/>
      <c r="F38" s="140"/>
      <c r="G38" s="142">
        <v>16</v>
      </c>
      <c r="H38" s="22"/>
      <c r="I38" s="68"/>
      <c r="J38" s="68"/>
    </row>
    <row r="39" spans="1:10" s="13" customFormat="1" ht="22.5" customHeight="1">
      <c r="A39" s="49"/>
      <c r="B39" s="50"/>
      <c r="C39" s="51" t="s">
        <v>125</v>
      </c>
      <c r="D39" s="28"/>
      <c r="E39" s="28"/>
      <c r="F39" s="140"/>
      <c r="G39" s="142">
        <v>69</v>
      </c>
      <c r="H39" s="22"/>
      <c r="I39" s="68"/>
      <c r="J39" s="68"/>
    </row>
    <row r="40" spans="1:10" s="13" customFormat="1" ht="22.5" customHeight="1">
      <c r="A40" s="49"/>
      <c r="B40" s="50"/>
      <c r="C40" s="51" t="s">
        <v>126</v>
      </c>
      <c r="D40" s="28"/>
      <c r="E40" s="28"/>
      <c r="F40" s="140"/>
      <c r="G40" s="142">
        <v>3</v>
      </c>
      <c r="H40" s="22"/>
      <c r="I40" s="68"/>
      <c r="J40" s="68"/>
    </row>
    <row r="41" spans="1:10" s="13" customFormat="1" ht="22.5" customHeight="1">
      <c r="A41" s="49"/>
      <c r="B41" s="50"/>
      <c r="C41" s="51" t="s">
        <v>127</v>
      </c>
      <c r="D41" s="28"/>
      <c r="E41" s="28"/>
      <c r="F41" s="140"/>
      <c r="G41" s="142">
        <v>17</v>
      </c>
      <c r="H41" s="22"/>
      <c r="I41" s="68"/>
      <c r="J41" s="68"/>
    </row>
    <row r="42" spans="1:10" s="13" customFormat="1" ht="22.5" customHeight="1">
      <c r="A42" s="49"/>
      <c r="B42" s="50"/>
      <c r="C42" s="51" t="s">
        <v>128</v>
      </c>
      <c r="D42" s="28"/>
      <c r="E42" s="28"/>
      <c r="F42" s="140"/>
      <c r="G42" s="142">
        <v>527</v>
      </c>
      <c r="H42" s="22"/>
      <c r="I42" s="68"/>
      <c r="J42" s="68"/>
    </row>
    <row r="43" spans="1:10" s="13" customFormat="1" ht="22.5" customHeight="1">
      <c r="A43" s="49"/>
      <c r="B43" s="50"/>
      <c r="C43" s="51" t="s">
        <v>129</v>
      </c>
      <c r="D43" s="28"/>
      <c r="E43" s="28"/>
      <c r="F43" s="140"/>
      <c r="G43" s="142">
        <v>234</v>
      </c>
      <c r="H43" s="22"/>
      <c r="I43" s="68"/>
      <c r="J43" s="68"/>
    </row>
    <row r="44" spans="1:10" s="13" customFormat="1" ht="22.5" customHeight="1">
      <c r="A44" s="49"/>
      <c r="B44" s="50"/>
      <c r="C44" s="51" t="s">
        <v>130</v>
      </c>
      <c r="D44" s="28"/>
      <c r="E44" s="28"/>
      <c r="F44" s="140"/>
      <c r="G44" s="142">
        <v>69</v>
      </c>
      <c r="H44" s="22"/>
      <c r="I44" s="68"/>
      <c r="J44" s="68"/>
    </row>
    <row r="45" spans="1:10" s="13" customFormat="1" ht="22.5" customHeight="1">
      <c r="A45" s="49"/>
      <c r="B45" s="50"/>
      <c r="C45" s="51" t="s">
        <v>140</v>
      </c>
      <c r="D45" s="28"/>
      <c r="E45" s="28"/>
      <c r="F45" s="140"/>
      <c r="G45" s="142">
        <v>26</v>
      </c>
      <c r="H45" s="22"/>
      <c r="I45" s="68"/>
      <c r="J45" s="68"/>
    </row>
    <row r="46" spans="1:10" s="13" customFormat="1" ht="22.5" customHeight="1">
      <c r="A46" s="49"/>
      <c r="B46" s="50"/>
      <c r="C46" s="51" t="s">
        <v>144</v>
      </c>
      <c r="D46" s="28"/>
      <c r="E46" s="28"/>
      <c r="F46" s="140"/>
      <c r="G46" s="142">
        <v>195</v>
      </c>
      <c r="H46" s="22"/>
      <c r="I46" s="68"/>
      <c r="J46" s="68"/>
    </row>
    <row r="47" spans="1:10" s="13" customFormat="1" ht="22.5" customHeight="1">
      <c r="A47" s="49"/>
      <c r="B47" s="50"/>
      <c r="C47" s="51" t="s">
        <v>131</v>
      </c>
      <c r="D47" s="28"/>
      <c r="E47" s="28"/>
      <c r="F47" s="140"/>
      <c r="G47" s="142">
        <v>115</v>
      </c>
      <c r="H47" s="22"/>
      <c r="I47" s="68"/>
      <c r="J47" s="68"/>
    </row>
    <row r="48" spans="1:10" s="13" customFormat="1" ht="22.5" customHeight="1">
      <c r="A48" s="49"/>
      <c r="B48" s="50"/>
      <c r="C48" s="51" t="s">
        <v>132</v>
      </c>
      <c r="D48" s="28"/>
      <c r="E48" s="28"/>
      <c r="F48" s="140"/>
      <c r="G48" s="142">
        <v>9</v>
      </c>
      <c r="H48" s="22"/>
      <c r="I48" s="68"/>
      <c r="J48" s="68"/>
    </row>
    <row r="49" spans="1:10" s="13" customFormat="1" ht="22.5" customHeight="1">
      <c r="A49" s="49"/>
      <c r="B49" s="50"/>
      <c r="C49" s="52" t="s">
        <v>133</v>
      </c>
      <c r="D49" s="28"/>
      <c r="E49" s="28"/>
      <c r="F49" s="140"/>
      <c r="G49" s="66">
        <v>30</v>
      </c>
      <c r="H49" s="22"/>
      <c r="I49" s="69"/>
      <c r="J49" s="70"/>
    </row>
    <row r="50" spans="1:10" s="13" customFormat="1" ht="22.5" customHeight="1">
      <c r="A50" s="49"/>
      <c r="B50" s="50"/>
      <c r="C50" s="52" t="s">
        <v>134</v>
      </c>
      <c r="D50" s="28"/>
      <c r="E50" s="28"/>
      <c r="F50" s="140"/>
      <c r="G50" s="66">
        <v>266</v>
      </c>
      <c r="H50" s="22"/>
      <c r="I50" s="69"/>
      <c r="J50" s="70"/>
    </row>
    <row r="51" spans="1:10" s="13" customFormat="1" ht="22.5" customHeight="1">
      <c r="A51" s="49"/>
      <c r="B51" s="50"/>
      <c r="C51" s="52" t="s">
        <v>135</v>
      </c>
      <c r="D51" s="28"/>
      <c r="E51" s="28"/>
      <c r="F51" s="140"/>
      <c r="G51" s="66">
        <v>0</v>
      </c>
      <c r="H51" s="139"/>
      <c r="I51" s="69"/>
      <c r="J51" s="70"/>
    </row>
    <row r="52" spans="1:10" s="13" customFormat="1" ht="22.5" customHeight="1">
      <c r="A52" s="49"/>
      <c r="B52" s="50"/>
      <c r="C52" s="52" t="s">
        <v>136</v>
      </c>
      <c r="D52" s="28"/>
      <c r="E52" s="28"/>
      <c r="F52" s="140"/>
      <c r="G52" s="66">
        <v>23</v>
      </c>
      <c r="H52" s="22"/>
      <c r="I52" s="69"/>
      <c r="J52" s="70"/>
    </row>
    <row r="53" spans="1:10" s="13" customFormat="1" ht="22.5" customHeight="1">
      <c r="A53" s="49"/>
      <c r="B53" s="50"/>
      <c r="C53" s="52" t="s">
        <v>137</v>
      </c>
      <c r="D53" s="28"/>
      <c r="E53" s="28"/>
      <c r="F53" s="140"/>
      <c r="G53" s="66">
        <v>0</v>
      </c>
      <c r="H53" s="22"/>
      <c r="I53" s="69"/>
      <c r="J53" s="70"/>
    </row>
    <row r="54" spans="1:10" s="13" customFormat="1" ht="22.5" customHeight="1">
      <c r="A54" s="49"/>
      <c r="B54" s="50"/>
      <c r="C54" s="52" t="s">
        <v>142</v>
      </c>
      <c r="D54" s="28"/>
      <c r="E54" s="28"/>
      <c r="F54" s="140"/>
      <c r="G54" s="66">
        <v>265</v>
      </c>
      <c r="H54" s="22"/>
      <c r="I54" s="69"/>
      <c r="J54" s="70"/>
    </row>
    <row r="55" spans="1:10" s="13" customFormat="1" ht="22.5" customHeight="1">
      <c r="A55" s="49"/>
      <c r="B55" s="136"/>
      <c r="C55" s="120" t="s">
        <v>138</v>
      </c>
      <c r="D55" s="28"/>
      <c r="E55" s="28"/>
      <c r="F55" s="140"/>
      <c r="G55" s="66">
        <v>3</v>
      </c>
      <c r="H55" s="22"/>
      <c r="I55" s="69"/>
      <c r="J55" s="69"/>
    </row>
    <row r="56" spans="1:10" s="13" customFormat="1" ht="22.5" customHeight="1">
      <c r="A56" s="49"/>
      <c r="B56" s="136"/>
      <c r="C56" s="52" t="s">
        <v>50</v>
      </c>
      <c r="D56" s="28"/>
      <c r="E56" s="28"/>
      <c r="F56" s="140"/>
      <c r="G56" s="66">
        <v>683</v>
      </c>
      <c r="H56" s="22"/>
      <c r="I56" s="69"/>
      <c r="J56" s="69"/>
    </row>
    <row r="57" spans="1:10" s="13" customFormat="1" ht="22.5" customHeight="1">
      <c r="A57" s="49"/>
      <c r="B57" s="136"/>
      <c r="C57" s="52" t="s">
        <v>51</v>
      </c>
      <c r="D57" s="28"/>
      <c r="E57" s="28"/>
      <c r="F57" s="140"/>
      <c r="G57" s="66">
        <v>655</v>
      </c>
      <c r="H57" s="22"/>
      <c r="I57" s="69"/>
      <c r="J57" s="69"/>
    </row>
    <row r="58" spans="1:10" s="13" customFormat="1" ht="22.5" customHeight="1">
      <c r="A58" s="49"/>
      <c r="B58" s="136"/>
      <c r="C58" s="52" t="s">
        <v>52</v>
      </c>
      <c r="D58" s="28"/>
      <c r="E58" s="28"/>
      <c r="F58" s="140"/>
      <c r="G58" s="66">
        <v>546</v>
      </c>
      <c r="H58" s="22"/>
      <c r="I58" s="69"/>
      <c r="J58" s="69"/>
    </row>
    <row r="59" spans="1:10" s="13" customFormat="1" ht="22.5" customHeight="1">
      <c r="A59" s="49"/>
      <c r="B59" s="136"/>
      <c r="C59" s="52" t="s">
        <v>72</v>
      </c>
      <c r="D59" s="28"/>
      <c r="E59" s="28"/>
      <c r="F59" s="140"/>
      <c r="G59" s="66">
        <v>156</v>
      </c>
      <c r="H59" s="22"/>
      <c r="I59" s="69"/>
      <c r="J59" s="69"/>
    </row>
    <row r="60" spans="1:10" s="13" customFormat="1" ht="22.5" customHeight="1">
      <c r="A60" s="49"/>
      <c r="B60" s="136"/>
      <c r="C60" s="52" t="s">
        <v>139</v>
      </c>
      <c r="D60" s="28"/>
      <c r="E60" s="28"/>
      <c r="F60" s="140"/>
      <c r="G60" s="66">
        <v>52</v>
      </c>
      <c r="H60" s="22"/>
      <c r="I60" s="69"/>
      <c r="J60" s="69"/>
    </row>
    <row r="61" spans="1:10" s="13" customFormat="1" ht="22.5" customHeight="1">
      <c r="A61" s="49"/>
      <c r="B61" s="204" t="s">
        <v>45</v>
      </c>
      <c r="C61" s="205"/>
      <c r="D61" s="205"/>
      <c r="E61" s="205"/>
      <c r="F61" s="140"/>
      <c r="G61" s="66">
        <v>4547</v>
      </c>
      <c r="H61" s="22"/>
      <c r="I61" s="69"/>
      <c r="J61" s="70"/>
    </row>
    <row r="62" spans="1:9" s="13" customFormat="1" ht="22.5" customHeight="1">
      <c r="A62" s="41"/>
      <c r="B62" s="76" t="s">
        <v>100</v>
      </c>
      <c r="C62" s="24"/>
      <c r="D62" s="71"/>
      <c r="E62" s="22"/>
      <c r="F62" s="22"/>
      <c r="G62" s="22"/>
      <c r="H62" s="24"/>
      <c r="I62" s="22"/>
    </row>
    <row r="63" spans="1:9" s="13" customFormat="1" ht="22.5" customHeight="1">
      <c r="A63" s="41"/>
      <c r="B63" s="76" t="s">
        <v>143</v>
      </c>
      <c r="C63" s="24"/>
      <c r="D63" s="71"/>
      <c r="E63" s="22"/>
      <c r="F63" s="22"/>
      <c r="G63" s="22"/>
      <c r="H63" s="24"/>
      <c r="I63" s="22"/>
    </row>
    <row r="64" spans="1:10" s="13" customFormat="1" ht="22.5" customHeight="1">
      <c r="A64" s="41"/>
      <c r="B64" s="76"/>
      <c r="C64" s="24"/>
      <c r="D64" s="71"/>
      <c r="E64" s="22"/>
      <c r="F64" s="22"/>
      <c r="G64" s="22"/>
      <c r="H64" s="22"/>
      <c r="I64" s="69"/>
      <c r="J64" s="69"/>
    </row>
    <row r="65" spans="1:9" s="13" customFormat="1" ht="22.5" customHeight="1">
      <c r="A65" s="41"/>
      <c r="B65" s="76"/>
      <c r="C65" s="24"/>
      <c r="D65" s="71"/>
      <c r="E65" s="22"/>
      <c r="F65" s="22"/>
      <c r="G65" s="22"/>
      <c r="H65" s="24"/>
      <c r="I65" s="22"/>
    </row>
    <row r="66" spans="1:9" s="13" customFormat="1" ht="22.5" customHeight="1">
      <c r="A66" s="41"/>
      <c r="B66" s="76"/>
      <c r="C66" s="24"/>
      <c r="D66" s="71"/>
      <c r="E66" s="22"/>
      <c r="F66" s="22"/>
      <c r="G66" s="22"/>
      <c r="H66" s="24"/>
      <c r="I66" s="22"/>
    </row>
    <row r="67" spans="1:9" s="13" customFormat="1" ht="22.5" customHeight="1">
      <c r="A67" s="41"/>
      <c r="B67" s="76"/>
      <c r="C67" s="24"/>
      <c r="D67" s="71"/>
      <c r="E67" s="22"/>
      <c r="F67" s="22"/>
      <c r="G67" s="22"/>
      <c r="H67" s="24"/>
      <c r="I67" s="22"/>
    </row>
    <row r="68" spans="1:9" s="13" customFormat="1" ht="22.5" customHeight="1">
      <c r="A68" s="41"/>
      <c r="B68" s="76"/>
      <c r="C68" s="24"/>
      <c r="D68" s="71"/>
      <c r="E68" s="22"/>
      <c r="F68" s="22"/>
      <c r="G68" s="22"/>
      <c r="H68" s="24"/>
      <c r="I68" s="22"/>
    </row>
    <row r="69" spans="1:9" s="13" customFormat="1" ht="22.5" customHeight="1">
      <c r="A69" s="14" t="s">
        <v>158</v>
      </c>
      <c r="B69" s="14"/>
      <c r="C69" s="122"/>
      <c r="D69" s="123"/>
      <c r="E69" s="76" t="s">
        <v>110</v>
      </c>
      <c r="F69" s="76"/>
      <c r="G69" s="76"/>
      <c r="H69" s="76" t="s">
        <v>141</v>
      </c>
      <c r="I69" s="22"/>
    </row>
    <row r="70" spans="1:14" s="12" customFormat="1" ht="22.5" customHeight="1">
      <c r="A70" s="124"/>
      <c r="B70" s="130" t="s">
        <v>101</v>
      </c>
      <c r="C70" s="96" t="s">
        <v>102</v>
      </c>
      <c r="D70" s="96" t="s">
        <v>103</v>
      </c>
      <c r="E70" s="96" t="s">
        <v>104</v>
      </c>
      <c r="F70" s="96" t="s">
        <v>105</v>
      </c>
      <c r="G70" s="96" t="s">
        <v>106</v>
      </c>
      <c r="H70" s="96" t="s">
        <v>111</v>
      </c>
      <c r="I70" s="96" t="s">
        <v>112</v>
      </c>
      <c r="J70" s="96" t="s">
        <v>113</v>
      </c>
      <c r="K70" s="96" t="s">
        <v>114</v>
      </c>
      <c r="L70" s="53"/>
      <c r="M70" s="15"/>
      <c r="N70" s="16"/>
    </row>
    <row r="71" spans="1:12" s="3" customFormat="1" ht="22.5" customHeight="1">
      <c r="A71" s="124"/>
      <c r="B71" s="130" t="s">
        <v>107</v>
      </c>
      <c r="C71" s="66">
        <v>8187</v>
      </c>
      <c r="D71" s="66">
        <v>50318</v>
      </c>
      <c r="E71" s="66">
        <v>26304</v>
      </c>
      <c r="F71" s="66">
        <v>59909</v>
      </c>
      <c r="G71" s="66">
        <v>29456</v>
      </c>
      <c r="H71" s="66">
        <v>21613</v>
      </c>
      <c r="I71" s="66">
        <v>17721</v>
      </c>
      <c r="J71" s="66">
        <v>4322</v>
      </c>
      <c r="K71" s="65">
        <v>6396</v>
      </c>
      <c r="L71" s="4"/>
    </row>
    <row r="72" spans="1:12" s="3" customFormat="1" ht="22.5" customHeight="1">
      <c r="A72" s="124"/>
      <c r="B72" s="130" t="s">
        <v>108</v>
      </c>
      <c r="C72" s="127">
        <v>0.037</v>
      </c>
      <c r="D72" s="127">
        <v>0.225</v>
      </c>
      <c r="E72" s="127">
        <v>0.117</v>
      </c>
      <c r="F72" s="127">
        <v>0.267</v>
      </c>
      <c r="G72" s="127">
        <v>0.131</v>
      </c>
      <c r="H72" s="127">
        <v>0.096</v>
      </c>
      <c r="I72" s="127">
        <v>0.079</v>
      </c>
      <c r="J72" s="127">
        <v>0.019</v>
      </c>
      <c r="K72" s="127">
        <v>0.029</v>
      </c>
      <c r="L72" s="4"/>
    </row>
    <row r="73" spans="1:11" s="3" customFormat="1" ht="9" customHeight="1">
      <c r="A73" s="124"/>
      <c r="B73" s="124"/>
      <c r="C73" s="124"/>
      <c r="D73" s="124"/>
      <c r="E73" s="124"/>
      <c r="F73" s="124"/>
      <c r="G73" s="124"/>
      <c r="H73" s="124"/>
      <c r="I73" s="124"/>
      <c r="J73" s="4"/>
      <c r="K73" s="135"/>
    </row>
    <row r="74" spans="1:10" s="3" customFormat="1" ht="22.5" customHeight="1">
      <c r="A74" s="76"/>
      <c r="B74" s="125" t="s">
        <v>109</v>
      </c>
      <c r="C74" s="126"/>
      <c r="D74" s="96" t="s">
        <v>48</v>
      </c>
      <c r="E74" s="96" t="s">
        <v>49</v>
      </c>
      <c r="F74" s="96" t="s">
        <v>45</v>
      </c>
      <c r="G74" s="124"/>
      <c r="H74" s="124"/>
      <c r="I74" s="124"/>
      <c r="J74" s="4"/>
    </row>
    <row r="75" spans="1:10" s="3" customFormat="1" ht="22.5" customHeight="1">
      <c r="A75" s="76"/>
      <c r="B75" s="125" t="s">
        <v>107</v>
      </c>
      <c r="C75" s="126"/>
      <c r="D75" s="129">
        <v>195801</v>
      </c>
      <c r="E75" s="129">
        <v>28425</v>
      </c>
      <c r="F75" s="65">
        <f>SUM(D75:E75)</f>
        <v>224226</v>
      </c>
      <c r="G75" s="97"/>
      <c r="H75" s="97"/>
      <c r="I75" s="97"/>
      <c r="J75" s="7"/>
    </row>
    <row r="76" spans="1:9" s="13" customFormat="1" ht="22.5" customHeight="1">
      <c r="A76" s="76"/>
      <c r="B76" s="125" t="s">
        <v>108</v>
      </c>
      <c r="C76" s="126"/>
      <c r="D76" s="127">
        <f>D75/$F$75</f>
        <v>0.8732305798613899</v>
      </c>
      <c r="E76" s="127">
        <f>E75/$F$75</f>
        <v>0.12676942013861014</v>
      </c>
      <c r="F76" s="128">
        <v>1</v>
      </c>
      <c r="G76" s="97"/>
      <c r="H76" s="97"/>
      <c r="I76" s="97"/>
    </row>
    <row r="77" spans="1:10" s="3" customFormat="1" ht="22.5" customHeight="1">
      <c r="A77" s="41"/>
      <c r="B77" s="41"/>
      <c r="C77" s="7"/>
      <c r="D77" s="7"/>
      <c r="E77" s="7"/>
      <c r="F77" s="7"/>
      <c r="G77" s="7"/>
      <c r="H77" s="7"/>
      <c r="I77" s="7"/>
      <c r="J77" s="7"/>
    </row>
    <row r="78" spans="1:9" s="13" customFormat="1" ht="22.5" customHeight="1">
      <c r="A78" s="14" t="s">
        <v>159</v>
      </c>
      <c r="B78" s="44"/>
      <c r="C78" s="24"/>
      <c r="D78" s="22"/>
      <c r="F78" s="41" t="s">
        <v>116</v>
      </c>
      <c r="G78" s="22"/>
      <c r="H78" s="22"/>
      <c r="I78" s="22"/>
    </row>
    <row r="79" spans="1:9" s="13" customFormat="1" ht="8.25" customHeight="1">
      <c r="A79" s="14"/>
      <c r="B79" s="44"/>
      <c r="C79" s="24"/>
      <c r="D79" s="22"/>
      <c r="E79" s="41"/>
      <c r="F79" s="22"/>
      <c r="G79" s="22"/>
      <c r="H79" s="22"/>
      <c r="I79" s="22"/>
    </row>
    <row r="80" spans="1:9" s="13" customFormat="1" ht="22.5" customHeight="1">
      <c r="A80" s="14"/>
      <c r="B80" s="18" t="s">
        <v>90</v>
      </c>
      <c r="C80" s="24"/>
      <c r="D80" s="22"/>
      <c r="E80" s="41"/>
      <c r="F80" s="95" t="s">
        <v>95</v>
      </c>
      <c r="G80" s="101">
        <v>304</v>
      </c>
      <c r="H80" s="22"/>
      <c r="I80" s="22"/>
    </row>
    <row r="81" spans="1:9" s="13" customFormat="1" ht="22.5" customHeight="1">
      <c r="A81" s="14"/>
      <c r="B81" s="18"/>
      <c r="C81" s="24"/>
      <c r="D81" s="22"/>
      <c r="E81" s="41"/>
      <c r="F81" s="22"/>
      <c r="G81" s="22"/>
      <c r="H81" s="22"/>
      <c r="I81" s="22"/>
    </row>
    <row r="82" spans="1:11" s="73" customFormat="1" ht="22.5" customHeight="1">
      <c r="A82" s="13"/>
      <c r="B82" s="18" t="s">
        <v>96</v>
      </c>
      <c r="C82" s="17"/>
      <c r="D82" s="17"/>
      <c r="E82" s="17"/>
      <c r="F82" s="17"/>
      <c r="G82" s="17"/>
      <c r="H82" s="17"/>
      <c r="I82" s="17"/>
      <c r="J82" s="17"/>
      <c r="K82" s="72"/>
    </row>
    <row r="83" spans="1:11" s="73" customFormat="1" ht="14.25">
      <c r="A83" s="13"/>
      <c r="B83" s="111"/>
      <c r="C83" s="112"/>
      <c r="D83" s="113"/>
      <c r="E83" s="114"/>
      <c r="F83" s="109" t="s">
        <v>95</v>
      </c>
      <c r="G83" s="110"/>
      <c r="H83" s="17"/>
      <c r="I83" s="17"/>
      <c r="J83" s="17"/>
      <c r="K83" s="72"/>
    </row>
    <row r="84" spans="1:10" s="73" customFormat="1" ht="22.5" customHeight="1">
      <c r="A84" s="13"/>
      <c r="B84" s="115"/>
      <c r="C84" s="116"/>
      <c r="D84" s="117"/>
      <c r="E84" s="118"/>
      <c r="F84" s="98" t="s">
        <v>77</v>
      </c>
      <c r="G84" s="99" t="s">
        <v>78</v>
      </c>
      <c r="H84" s="17"/>
      <c r="I84" s="17"/>
      <c r="J84" s="17"/>
    </row>
    <row r="85" spans="1:10" s="73" customFormat="1" ht="22.5" customHeight="1">
      <c r="A85" s="13"/>
      <c r="B85" s="75" t="s">
        <v>53</v>
      </c>
      <c r="C85" s="103"/>
      <c r="D85" s="103"/>
      <c r="E85" s="100"/>
      <c r="F85" s="102">
        <v>353</v>
      </c>
      <c r="G85" s="101">
        <v>333</v>
      </c>
      <c r="H85" s="17"/>
      <c r="I85" s="17"/>
      <c r="J85" s="17"/>
    </row>
    <row r="86" spans="1:10" s="73" customFormat="1" ht="22.5" customHeight="1">
      <c r="A86" s="13"/>
      <c r="B86" s="75" t="s">
        <v>54</v>
      </c>
      <c r="C86" s="103"/>
      <c r="D86" s="103"/>
      <c r="E86" s="100"/>
      <c r="F86" s="102">
        <v>14</v>
      </c>
      <c r="G86" s="101">
        <v>12</v>
      </c>
      <c r="H86" s="17"/>
      <c r="I86" s="17"/>
      <c r="J86" s="17"/>
    </row>
    <row r="87" spans="1:10" s="73" customFormat="1" ht="22.5" customHeight="1">
      <c r="A87" s="13"/>
      <c r="B87" s="75" t="s">
        <v>55</v>
      </c>
      <c r="C87" s="103"/>
      <c r="D87" s="103"/>
      <c r="E87" s="100"/>
      <c r="F87" s="102">
        <v>55</v>
      </c>
      <c r="G87" s="101">
        <v>54</v>
      </c>
      <c r="H87" s="17"/>
      <c r="I87" s="17"/>
      <c r="J87" s="17"/>
    </row>
    <row r="88" spans="1:10" s="73" customFormat="1" ht="22.5" customHeight="1">
      <c r="A88" s="13"/>
      <c r="B88" s="75" t="s">
        <v>84</v>
      </c>
      <c r="C88" s="103"/>
      <c r="D88" s="103"/>
      <c r="E88" s="100"/>
      <c r="F88" s="102">
        <v>4</v>
      </c>
      <c r="G88" s="101">
        <v>4</v>
      </c>
      <c r="H88" s="17"/>
      <c r="I88" s="17"/>
      <c r="J88" s="17"/>
    </row>
    <row r="89" spans="1:10" s="73" customFormat="1" ht="22.5" customHeight="1">
      <c r="A89" s="13"/>
      <c r="B89" s="75" t="s">
        <v>56</v>
      </c>
      <c r="C89" s="103"/>
      <c r="D89" s="103"/>
      <c r="E89" s="100"/>
      <c r="F89" s="102">
        <v>220</v>
      </c>
      <c r="G89" s="101">
        <v>216</v>
      </c>
      <c r="H89" s="17"/>
      <c r="I89" s="17"/>
      <c r="J89" s="17"/>
    </row>
    <row r="90" spans="1:10" s="73" customFormat="1" ht="22.5" customHeight="1">
      <c r="A90" s="13"/>
      <c r="B90" s="75" t="s">
        <v>85</v>
      </c>
      <c r="C90" s="103"/>
      <c r="D90" s="103"/>
      <c r="E90" s="100"/>
      <c r="F90" s="102">
        <v>39</v>
      </c>
      <c r="G90" s="101">
        <v>38</v>
      </c>
      <c r="H90" s="17"/>
      <c r="I90" s="17"/>
      <c r="J90" s="17"/>
    </row>
    <row r="91" spans="1:10" s="73" customFormat="1" ht="22.5" customHeight="1">
      <c r="A91" s="13"/>
      <c r="B91" s="75" t="s">
        <v>57</v>
      </c>
      <c r="C91" s="103"/>
      <c r="D91" s="103"/>
      <c r="E91" s="100"/>
      <c r="F91" s="102">
        <v>92</v>
      </c>
      <c r="G91" s="101">
        <v>79</v>
      </c>
      <c r="H91" s="17"/>
      <c r="I91" s="17"/>
      <c r="J91" s="17"/>
    </row>
    <row r="92" spans="1:10" s="73" customFormat="1" ht="22.5" customHeight="1">
      <c r="A92" s="13"/>
      <c r="B92" s="75" t="s">
        <v>86</v>
      </c>
      <c r="C92" s="103"/>
      <c r="D92" s="103"/>
      <c r="E92" s="100"/>
      <c r="F92" s="102">
        <v>49</v>
      </c>
      <c r="G92" s="101">
        <v>48</v>
      </c>
      <c r="H92" s="17"/>
      <c r="I92" s="17"/>
      <c r="J92" s="17"/>
    </row>
    <row r="93" spans="1:10" s="73" customFormat="1" ht="22.5" customHeight="1">
      <c r="A93" s="13"/>
      <c r="B93" s="75" t="s">
        <v>87</v>
      </c>
      <c r="C93" s="103"/>
      <c r="D93" s="103"/>
      <c r="E93" s="100"/>
      <c r="F93" s="102">
        <v>0</v>
      </c>
      <c r="G93" s="101">
        <v>0</v>
      </c>
      <c r="H93" s="17"/>
      <c r="I93" s="17"/>
      <c r="J93" s="17"/>
    </row>
    <row r="94" spans="1:7" s="73" customFormat="1" ht="22.5" customHeight="1">
      <c r="A94" s="13"/>
      <c r="B94" s="194" t="s">
        <v>76</v>
      </c>
      <c r="C94" s="195"/>
      <c r="D94" s="196"/>
      <c r="E94" s="197"/>
      <c r="F94" s="102">
        <v>33</v>
      </c>
      <c r="G94" s="101">
        <v>32</v>
      </c>
    </row>
    <row r="95" spans="1:7" s="73" customFormat="1" ht="22.5" customHeight="1">
      <c r="A95" s="13"/>
      <c r="B95" s="198" t="s">
        <v>88</v>
      </c>
      <c r="C95" s="199"/>
      <c r="D95" s="199"/>
      <c r="E95" s="200"/>
      <c r="F95" s="102">
        <v>89</v>
      </c>
      <c r="G95" s="101">
        <v>89</v>
      </c>
    </row>
    <row r="96" spans="1:7" s="73" customFormat="1" ht="22.5" customHeight="1">
      <c r="A96" s="13"/>
      <c r="B96" s="75" t="s">
        <v>82</v>
      </c>
      <c r="C96" s="103"/>
      <c r="D96" s="103"/>
      <c r="E96" s="100"/>
      <c r="F96" s="102">
        <v>23</v>
      </c>
      <c r="G96" s="101">
        <v>23</v>
      </c>
    </row>
    <row r="97" spans="1:9" s="13" customFormat="1" ht="22.5" customHeight="1">
      <c r="A97" s="14"/>
      <c r="B97" s="75" t="s">
        <v>163</v>
      </c>
      <c r="C97" s="103"/>
      <c r="D97" s="103"/>
      <c r="E97" s="100"/>
      <c r="F97" s="102">
        <v>1</v>
      </c>
      <c r="G97" s="101">
        <v>1</v>
      </c>
      <c r="H97" s="22"/>
      <c r="I97" s="22"/>
    </row>
    <row r="98" spans="1:11" s="73" customFormat="1" ht="22.5" customHeight="1">
      <c r="A98" s="13"/>
      <c r="B98" s="18" t="s">
        <v>92</v>
      </c>
      <c r="C98" s="17"/>
      <c r="D98" s="17"/>
      <c r="E98" s="17"/>
      <c r="F98" s="17"/>
      <c r="G98" s="17"/>
      <c r="H98" s="17"/>
      <c r="I98" s="17"/>
      <c r="J98" s="17"/>
      <c r="K98" s="72"/>
    </row>
    <row r="99" spans="1:11" s="73" customFormat="1" ht="22.5" customHeight="1">
      <c r="A99" s="13"/>
      <c r="B99" s="75"/>
      <c r="C99" s="103"/>
      <c r="D99" s="103"/>
      <c r="E99" s="100"/>
      <c r="F99" s="95" t="s">
        <v>93</v>
      </c>
      <c r="G99" s="92" t="s">
        <v>94</v>
      </c>
      <c r="H99" s="17"/>
      <c r="I99" s="17"/>
      <c r="J99" s="17"/>
      <c r="K99" s="72"/>
    </row>
    <row r="100" spans="1:10" s="73" customFormat="1" ht="22.5" customHeight="1">
      <c r="A100" s="13"/>
      <c r="B100" s="201" t="s">
        <v>89</v>
      </c>
      <c r="C100" s="202"/>
      <c r="D100" s="202"/>
      <c r="E100" s="203"/>
      <c r="F100" s="105">
        <v>40</v>
      </c>
      <c r="G100" s="65">
        <v>3026</v>
      </c>
      <c r="H100" s="17"/>
      <c r="I100" s="17"/>
      <c r="J100" s="72"/>
    </row>
    <row r="101" spans="2:7" s="104" customFormat="1" ht="22.5" customHeight="1">
      <c r="B101" s="201" t="s">
        <v>83</v>
      </c>
      <c r="C101" s="202"/>
      <c r="D101" s="202"/>
      <c r="E101" s="203"/>
      <c r="F101" s="27">
        <v>1</v>
      </c>
      <c r="G101" s="65">
        <v>20</v>
      </c>
    </row>
    <row r="102" spans="1:10" s="73" customFormat="1" ht="22.5" customHeight="1">
      <c r="A102" s="13"/>
      <c r="B102" s="120" t="s">
        <v>91</v>
      </c>
      <c r="C102" s="103"/>
      <c r="D102" s="103"/>
      <c r="E102" s="100"/>
      <c r="F102" s="105">
        <v>35</v>
      </c>
      <c r="G102" s="65">
        <v>2870</v>
      </c>
      <c r="H102" s="17"/>
      <c r="I102" s="17"/>
      <c r="J102" s="72"/>
    </row>
    <row r="103" spans="1:10" s="73" customFormat="1" ht="22.5" customHeight="1">
      <c r="A103" s="13"/>
      <c r="B103" s="120" t="s">
        <v>52</v>
      </c>
      <c r="C103" s="103"/>
      <c r="D103" s="103"/>
      <c r="E103" s="100"/>
      <c r="F103" s="105">
        <v>22</v>
      </c>
      <c r="G103" s="65">
        <v>1440</v>
      </c>
      <c r="H103" s="17"/>
      <c r="I103" s="17"/>
      <c r="J103" s="72"/>
    </row>
    <row r="104" spans="1:10" s="73" customFormat="1" ht="22.5" customHeight="1">
      <c r="A104" s="13"/>
      <c r="B104" s="106" t="s">
        <v>45</v>
      </c>
      <c r="C104" s="107"/>
      <c r="D104" s="107"/>
      <c r="E104" s="108"/>
      <c r="F104" s="105">
        <f>SUM(F100:F103)</f>
        <v>98</v>
      </c>
      <c r="G104" s="105">
        <f>SUM(G100:G103)</f>
        <v>7356</v>
      </c>
      <c r="H104" s="17"/>
      <c r="I104" s="17"/>
      <c r="J104" s="72"/>
    </row>
    <row r="105" spans="1:10" s="73" customFormat="1" ht="22.5" customHeight="1">
      <c r="A105" s="13"/>
      <c r="B105" s="18"/>
      <c r="C105" s="17"/>
      <c r="D105" s="17"/>
      <c r="E105" s="17"/>
      <c r="F105" s="17"/>
      <c r="G105" s="119"/>
      <c r="H105" s="17"/>
      <c r="I105" s="17"/>
      <c r="J105" s="72"/>
    </row>
    <row r="106" spans="1:9" s="13" customFormat="1" ht="22.5" customHeight="1">
      <c r="A106" s="14" t="s">
        <v>160</v>
      </c>
      <c r="B106" s="44"/>
      <c r="C106" s="24"/>
      <c r="D106" s="22"/>
      <c r="E106" s="22"/>
      <c r="F106" s="22"/>
      <c r="G106" s="154" t="str">
        <f>F30</f>
        <v>平成18年6月分</v>
      </c>
      <c r="I106" s="22"/>
    </row>
    <row r="107" spans="1:12" s="3" customFormat="1" ht="22.5" customHeight="1">
      <c r="A107" s="124"/>
      <c r="B107" s="186" t="s">
        <v>8</v>
      </c>
      <c r="C107" s="187"/>
      <c r="D107" s="188"/>
      <c r="E107" s="54" t="s">
        <v>23</v>
      </c>
      <c r="F107" s="54"/>
      <c r="G107" s="55"/>
      <c r="H107" s="97"/>
      <c r="I107" s="2"/>
      <c r="J107" s="7"/>
      <c r="K107" s="2"/>
      <c r="L107" s="2"/>
    </row>
    <row r="108" spans="1:12" s="3" customFormat="1" ht="22.5" customHeight="1">
      <c r="A108" s="124"/>
      <c r="B108" s="189"/>
      <c r="C108" s="190"/>
      <c r="D108" s="191"/>
      <c r="E108" s="156" t="s">
        <v>6</v>
      </c>
      <c r="F108" s="132" t="s">
        <v>122</v>
      </c>
      <c r="G108" s="55"/>
      <c r="H108" s="97"/>
      <c r="I108" s="2"/>
      <c r="J108" s="7"/>
      <c r="K108" s="2"/>
      <c r="L108" s="2"/>
    </row>
    <row r="109" spans="1:12" s="3" customFormat="1" ht="22.5" customHeight="1">
      <c r="A109" s="124"/>
      <c r="B109" s="192"/>
      <c r="C109" s="164"/>
      <c r="D109" s="193"/>
      <c r="E109" s="155"/>
      <c r="F109" s="56" t="s">
        <v>120</v>
      </c>
      <c r="G109" s="57" t="s">
        <v>121</v>
      </c>
      <c r="H109" s="97"/>
      <c r="I109" s="2"/>
      <c r="J109" s="7"/>
      <c r="K109" s="2"/>
      <c r="L109" s="2"/>
    </row>
    <row r="110" spans="1:12" s="3" customFormat="1" ht="22.5" customHeight="1">
      <c r="A110" s="124"/>
      <c r="B110" s="173" t="s">
        <v>117</v>
      </c>
      <c r="C110" s="185" t="s">
        <v>9</v>
      </c>
      <c r="D110" s="157"/>
      <c r="E110" s="158">
        <f>SUM(F110:G111)</f>
        <v>204</v>
      </c>
      <c r="F110" s="121">
        <v>136</v>
      </c>
      <c r="G110" s="121">
        <v>40</v>
      </c>
      <c r="H110" s="97"/>
      <c r="I110" s="2"/>
      <c r="J110" s="7"/>
      <c r="K110" s="2"/>
      <c r="L110" s="2"/>
    </row>
    <row r="111" spans="1:12" s="3" customFormat="1" ht="22.5" customHeight="1">
      <c r="A111" s="124"/>
      <c r="B111" s="174"/>
      <c r="C111" s="161" t="s">
        <v>10</v>
      </c>
      <c r="D111" s="162"/>
      <c r="E111" s="160"/>
      <c r="F111" s="121">
        <v>18</v>
      </c>
      <c r="G111" s="121">
        <v>10</v>
      </c>
      <c r="H111" s="97"/>
      <c r="I111" s="2"/>
      <c r="J111" s="7"/>
      <c r="K111" s="2"/>
      <c r="L111" s="2"/>
    </row>
    <row r="112" spans="1:12" s="3" customFormat="1" ht="22.5" customHeight="1">
      <c r="A112" s="124"/>
      <c r="B112" s="175" t="s">
        <v>118</v>
      </c>
      <c r="C112" s="161" t="s">
        <v>11</v>
      </c>
      <c r="D112" s="162"/>
      <c r="E112" s="182">
        <f>SUM(F112:G116)</f>
        <v>2014</v>
      </c>
      <c r="F112" s="121">
        <v>266</v>
      </c>
      <c r="G112" s="121">
        <v>99</v>
      </c>
      <c r="H112" s="97"/>
      <c r="I112" s="2"/>
      <c r="J112" s="7"/>
      <c r="K112" s="2"/>
      <c r="L112" s="2"/>
    </row>
    <row r="113" spans="1:12" s="3" customFormat="1" ht="22.5" customHeight="1">
      <c r="A113" s="124"/>
      <c r="B113" s="173"/>
      <c r="C113" s="161" t="s">
        <v>12</v>
      </c>
      <c r="D113" s="162"/>
      <c r="E113" s="183"/>
      <c r="F113" s="121">
        <v>95</v>
      </c>
      <c r="G113" s="121">
        <v>140</v>
      </c>
      <c r="H113" s="97"/>
      <c r="I113" s="2"/>
      <c r="J113" s="7"/>
      <c r="K113" s="2"/>
      <c r="L113" s="2"/>
    </row>
    <row r="114" spans="1:12" s="3" customFormat="1" ht="22.5" customHeight="1">
      <c r="A114" s="124"/>
      <c r="B114" s="173"/>
      <c r="C114" s="161" t="s">
        <v>24</v>
      </c>
      <c r="D114" s="162"/>
      <c r="E114" s="183"/>
      <c r="F114" s="121">
        <v>384</v>
      </c>
      <c r="G114" s="121">
        <v>890</v>
      </c>
      <c r="H114" s="97"/>
      <c r="I114" s="2"/>
      <c r="J114" s="7"/>
      <c r="K114" s="2"/>
      <c r="L114" s="2"/>
    </row>
    <row r="115" spans="1:12" s="3" customFormat="1" ht="22.5" customHeight="1">
      <c r="A115" s="124"/>
      <c r="B115" s="173"/>
      <c r="C115" s="161" t="s">
        <v>13</v>
      </c>
      <c r="D115" s="162"/>
      <c r="E115" s="183"/>
      <c r="F115" s="121">
        <v>27</v>
      </c>
      <c r="G115" s="121">
        <v>43</v>
      </c>
      <c r="H115" s="97"/>
      <c r="I115" s="2"/>
      <c r="J115" s="7"/>
      <c r="K115" s="2"/>
      <c r="L115" s="2"/>
    </row>
    <row r="116" spans="1:12" s="3" customFormat="1" ht="22.5" customHeight="1">
      <c r="A116" s="124"/>
      <c r="B116" s="174"/>
      <c r="C116" s="161" t="s">
        <v>10</v>
      </c>
      <c r="D116" s="162"/>
      <c r="E116" s="184"/>
      <c r="F116" s="121">
        <v>56</v>
      </c>
      <c r="G116" s="121">
        <v>14</v>
      </c>
      <c r="H116" s="97"/>
      <c r="I116" s="2"/>
      <c r="J116" s="7"/>
      <c r="K116" s="2"/>
      <c r="L116" s="2"/>
    </row>
    <row r="117" spans="1:12" s="3" customFormat="1" ht="22.5" customHeight="1">
      <c r="A117" s="124"/>
      <c r="B117" s="175" t="s">
        <v>14</v>
      </c>
      <c r="C117" s="161" t="s">
        <v>15</v>
      </c>
      <c r="D117" s="162"/>
      <c r="E117" s="176">
        <f>SUM(F117:G119)</f>
        <v>9260</v>
      </c>
      <c r="F117" s="121">
        <v>9055</v>
      </c>
      <c r="G117" s="121">
        <v>20</v>
      </c>
      <c r="H117" s="97"/>
      <c r="I117" s="2"/>
      <c r="J117" s="7"/>
      <c r="K117" s="2"/>
      <c r="L117" s="2"/>
    </row>
    <row r="118" spans="1:12" s="3" customFormat="1" ht="22.5" customHeight="1">
      <c r="A118" s="124"/>
      <c r="B118" s="173"/>
      <c r="C118" s="161" t="s">
        <v>16</v>
      </c>
      <c r="D118" s="162"/>
      <c r="E118" s="177"/>
      <c r="F118" s="121">
        <v>81</v>
      </c>
      <c r="G118" s="121">
        <v>40</v>
      </c>
      <c r="H118" s="97"/>
      <c r="I118" s="2"/>
      <c r="J118" s="7"/>
      <c r="K118" s="2"/>
      <c r="L118" s="2"/>
    </row>
    <row r="119" spans="1:12" s="3" customFormat="1" ht="22.5" customHeight="1">
      <c r="A119" s="124"/>
      <c r="B119" s="174"/>
      <c r="C119" s="161" t="s">
        <v>10</v>
      </c>
      <c r="D119" s="162"/>
      <c r="E119" s="178"/>
      <c r="F119" s="121">
        <v>63</v>
      </c>
      <c r="G119" s="121">
        <v>1</v>
      </c>
      <c r="H119" s="97"/>
      <c r="I119" s="2"/>
      <c r="J119" s="7"/>
      <c r="K119" s="2"/>
      <c r="L119" s="2"/>
    </row>
    <row r="120" spans="1:12" s="3" customFormat="1" ht="22.5" customHeight="1">
      <c r="A120" s="124"/>
      <c r="B120" s="167" t="s">
        <v>17</v>
      </c>
      <c r="C120" s="161" t="s">
        <v>25</v>
      </c>
      <c r="D120" s="162"/>
      <c r="E120" s="179">
        <f>SUM(F120:G127)</f>
        <v>1206</v>
      </c>
      <c r="F120" s="121">
        <v>82</v>
      </c>
      <c r="G120" s="121">
        <v>32</v>
      </c>
      <c r="H120" s="97"/>
      <c r="I120" s="2"/>
      <c r="J120" s="7"/>
      <c r="K120" s="2"/>
      <c r="L120" s="2"/>
    </row>
    <row r="121" spans="1:12" s="3" customFormat="1" ht="22.5" customHeight="1">
      <c r="A121" s="124"/>
      <c r="B121" s="168"/>
      <c r="C121" s="161" t="s">
        <v>26</v>
      </c>
      <c r="D121" s="162"/>
      <c r="E121" s="180"/>
      <c r="F121" s="121">
        <v>26</v>
      </c>
      <c r="G121" s="121">
        <v>10</v>
      </c>
      <c r="H121" s="97"/>
      <c r="I121" s="2"/>
      <c r="J121" s="7"/>
      <c r="K121" s="2"/>
      <c r="L121" s="2"/>
    </row>
    <row r="122" spans="1:12" s="3" customFormat="1" ht="22.5" customHeight="1">
      <c r="A122" s="124"/>
      <c r="B122" s="168"/>
      <c r="C122" s="161" t="s">
        <v>18</v>
      </c>
      <c r="D122" s="162"/>
      <c r="E122" s="180"/>
      <c r="F122" s="121">
        <v>19</v>
      </c>
      <c r="G122" s="121">
        <v>69</v>
      </c>
      <c r="H122" s="97"/>
      <c r="I122" s="2"/>
      <c r="J122" s="7"/>
      <c r="K122" s="2"/>
      <c r="L122" s="2"/>
    </row>
    <row r="123" spans="1:12" s="3" customFormat="1" ht="22.5" customHeight="1">
      <c r="A123" s="124"/>
      <c r="B123" s="168"/>
      <c r="C123" s="161" t="s">
        <v>27</v>
      </c>
      <c r="D123" s="162"/>
      <c r="E123" s="180"/>
      <c r="F123" s="121">
        <v>33</v>
      </c>
      <c r="G123" s="121">
        <v>23</v>
      </c>
      <c r="H123" s="97"/>
      <c r="I123" s="2"/>
      <c r="J123" s="7"/>
      <c r="K123" s="2"/>
      <c r="L123" s="2"/>
    </row>
    <row r="124" spans="1:12" s="3" customFormat="1" ht="22.5" customHeight="1">
      <c r="A124" s="124"/>
      <c r="B124" s="168"/>
      <c r="C124" s="161" t="s">
        <v>19</v>
      </c>
      <c r="D124" s="162"/>
      <c r="E124" s="180"/>
      <c r="F124" s="121">
        <v>132</v>
      </c>
      <c r="G124" s="121">
        <v>319</v>
      </c>
      <c r="H124" s="97"/>
      <c r="I124" s="2"/>
      <c r="J124" s="7"/>
      <c r="K124" s="2"/>
      <c r="L124" s="2"/>
    </row>
    <row r="125" spans="1:12" s="3" customFormat="1" ht="22.5" customHeight="1">
      <c r="A125" s="124"/>
      <c r="B125" s="168"/>
      <c r="C125" s="161" t="s">
        <v>20</v>
      </c>
      <c r="D125" s="162"/>
      <c r="E125" s="180"/>
      <c r="F125" s="121">
        <v>89</v>
      </c>
      <c r="G125" s="121">
        <v>63</v>
      </c>
      <c r="H125" s="97"/>
      <c r="I125" s="2"/>
      <c r="J125" s="7"/>
      <c r="K125" s="2"/>
      <c r="L125" s="2"/>
    </row>
    <row r="126" spans="1:12" s="3" customFormat="1" ht="22.5" customHeight="1">
      <c r="A126" s="124"/>
      <c r="B126" s="168"/>
      <c r="C126" s="161" t="s">
        <v>21</v>
      </c>
      <c r="D126" s="162"/>
      <c r="E126" s="180"/>
      <c r="F126" s="121">
        <v>87</v>
      </c>
      <c r="G126" s="121">
        <v>15</v>
      </c>
      <c r="H126" s="97"/>
      <c r="I126" s="2"/>
      <c r="J126" s="7"/>
      <c r="K126" s="2"/>
      <c r="L126" s="2"/>
    </row>
    <row r="127" spans="1:12" s="3" customFormat="1" ht="22.5" customHeight="1">
      <c r="A127" s="124"/>
      <c r="B127" s="169"/>
      <c r="C127" s="161" t="s">
        <v>10</v>
      </c>
      <c r="D127" s="162"/>
      <c r="E127" s="181"/>
      <c r="F127" s="121">
        <v>139</v>
      </c>
      <c r="G127" s="121">
        <v>68</v>
      </c>
      <c r="H127" s="97"/>
      <c r="I127" s="2"/>
      <c r="J127" s="7"/>
      <c r="K127" s="2"/>
      <c r="L127" s="2"/>
    </row>
    <row r="128" spans="1:12" s="3" customFormat="1" ht="22.5" customHeight="1">
      <c r="A128" s="124"/>
      <c r="B128" s="167" t="s">
        <v>79</v>
      </c>
      <c r="C128" s="170" t="s">
        <v>80</v>
      </c>
      <c r="D128" s="171"/>
      <c r="E128" s="158">
        <f>SUM(F128:G130)</f>
        <v>445</v>
      </c>
      <c r="F128" s="121">
        <v>132</v>
      </c>
      <c r="G128" s="121">
        <v>130</v>
      </c>
      <c r="H128" s="97"/>
      <c r="I128" s="2"/>
      <c r="J128" s="7"/>
      <c r="K128" s="2"/>
      <c r="L128" s="2"/>
    </row>
    <row r="129" spans="1:12" s="3" customFormat="1" ht="22.5" customHeight="1">
      <c r="A129" s="124"/>
      <c r="B129" s="168"/>
      <c r="C129" s="161" t="s">
        <v>81</v>
      </c>
      <c r="D129" s="172"/>
      <c r="E129" s="159"/>
      <c r="F129" s="121">
        <v>64</v>
      </c>
      <c r="G129" s="121">
        <v>88</v>
      </c>
      <c r="H129" s="97"/>
      <c r="I129" s="2"/>
      <c r="J129" s="7"/>
      <c r="K129" s="2"/>
      <c r="L129" s="2"/>
    </row>
    <row r="130" spans="1:12" s="3" customFormat="1" ht="22.5" customHeight="1">
      <c r="A130" s="124"/>
      <c r="B130" s="169"/>
      <c r="C130" s="161" t="s">
        <v>119</v>
      </c>
      <c r="D130" s="172"/>
      <c r="E130" s="160"/>
      <c r="F130" s="121">
        <v>6</v>
      </c>
      <c r="G130" s="121">
        <v>25</v>
      </c>
      <c r="H130" s="97"/>
      <c r="I130" s="2"/>
      <c r="J130" s="7"/>
      <c r="K130" s="2"/>
      <c r="L130" s="2"/>
    </row>
    <row r="131" spans="1:12" s="3" customFormat="1" ht="22.5" customHeight="1">
      <c r="A131" s="124"/>
      <c r="B131" s="163" t="s">
        <v>22</v>
      </c>
      <c r="C131" s="164"/>
      <c r="D131" s="164"/>
      <c r="E131" s="133">
        <f>SUM(F131:G131)</f>
        <v>303</v>
      </c>
      <c r="F131" s="121">
        <v>255</v>
      </c>
      <c r="G131" s="121">
        <v>48</v>
      </c>
      <c r="H131" s="97"/>
      <c r="I131" s="2"/>
      <c r="J131" s="7"/>
      <c r="K131" s="2"/>
      <c r="L131" s="2"/>
    </row>
    <row r="132" spans="1:12" s="3" customFormat="1" ht="22.5" customHeight="1">
      <c r="A132" s="124"/>
      <c r="B132" s="165" t="s">
        <v>10</v>
      </c>
      <c r="C132" s="166"/>
      <c r="D132" s="166"/>
      <c r="E132" s="134">
        <f>SUM(F132:G132)</f>
        <v>76</v>
      </c>
      <c r="F132" s="121">
        <v>61</v>
      </c>
      <c r="G132" s="121">
        <v>15</v>
      </c>
      <c r="H132" s="97"/>
      <c r="I132" s="2"/>
      <c r="J132" s="7"/>
      <c r="K132" s="2"/>
      <c r="L132" s="2"/>
    </row>
    <row r="133" spans="1:12" s="3" customFormat="1" ht="22.5" customHeight="1">
      <c r="A133" s="124"/>
      <c r="B133" s="165" t="s">
        <v>7</v>
      </c>
      <c r="C133" s="166"/>
      <c r="D133" s="166"/>
      <c r="E133" s="58">
        <f>SUM(E110:E132)</f>
        <v>13508</v>
      </c>
      <c r="F133" s="58">
        <f>SUM(F110:F132)</f>
        <v>11306</v>
      </c>
      <c r="G133" s="58">
        <f>SUM(G110:G132)</f>
        <v>2202</v>
      </c>
      <c r="H133" s="131"/>
      <c r="I133" s="2"/>
      <c r="J133" s="59"/>
      <c r="K133" s="2"/>
      <c r="L133" s="2"/>
    </row>
    <row r="134" spans="1:12" s="3" customFormat="1" ht="22.5" customHeight="1">
      <c r="A134" s="124"/>
      <c r="B134" s="165" t="s">
        <v>28</v>
      </c>
      <c r="C134" s="166"/>
      <c r="D134" s="166"/>
      <c r="E134" s="60"/>
      <c r="F134" s="61"/>
      <c r="G134" s="62">
        <f>E133/22</f>
        <v>614</v>
      </c>
      <c r="H134" s="97"/>
      <c r="I134" s="2"/>
      <c r="J134" s="7"/>
      <c r="K134" s="2"/>
      <c r="L134" s="2"/>
    </row>
    <row r="135" spans="1:9" s="13" customFormat="1" ht="22.5" customHeight="1">
      <c r="A135" s="76"/>
      <c r="B135" s="76"/>
      <c r="C135" s="22"/>
      <c r="D135" s="22"/>
      <c r="E135" s="22"/>
      <c r="F135" s="22"/>
      <c r="G135" s="22"/>
      <c r="H135" s="23"/>
      <c r="I135" s="23"/>
    </row>
    <row r="136" spans="1:9" s="13" customFormat="1" ht="22.5" customHeight="1">
      <c r="A136" s="41"/>
      <c r="B136" s="41"/>
      <c r="C136" s="22"/>
      <c r="D136" s="22"/>
      <c r="E136" s="22"/>
      <c r="F136" s="22"/>
      <c r="G136" s="22"/>
      <c r="H136" s="22"/>
      <c r="I136" s="22"/>
    </row>
    <row r="137" spans="1:9" s="13" customFormat="1" ht="22.5" customHeight="1">
      <c r="A137" s="41"/>
      <c r="B137" s="41"/>
      <c r="C137" s="22"/>
      <c r="D137" s="22"/>
      <c r="E137" s="22"/>
      <c r="F137" s="22"/>
      <c r="G137" s="22"/>
      <c r="H137" s="22"/>
      <c r="I137" s="22"/>
    </row>
    <row r="138" spans="1:11" s="73" customFormat="1" ht="22.5" customHeight="1">
      <c r="A138" s="13"/>
      <c r="B138" s="18"/>
      <c r="C138" s="17"/>
      <c r="D138" s="17"/>
      <c r="E138" s="17"/>
      <c r="F138" s="17"/>
      <c r="G138" s="17"/>
      <c r="H138" s="17"/>
      <c r="I138" s="17"/>
      <c r="J138" s="17"/>
      <c r="K138" s="72"/>
    </row>
    <row r="139" spans="1:11" s="13" customFormat="1" ht="22.5" customHeight="1">
      <c r="A139" s="78" t="s">
        <v>71</v>
      </c>
      <c r="B139" s="18"/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1:11" s="13" customFormat="1" ht="22.5" customHeight="1">
      <c r="A140" s="77"/>
      <c r="B140" s="18"/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1:11" s="37" customFormat="1" ht="22.5" customHeight="1">
      <c r="A141" s="10" t="s">
        <v>149</v>
      </c>
      <c r="B141" s="31"/>
      <c r="C141" s="32"/>
      <c r="D141" s="33"/>
      <c r="E141" s="33"/>
      <c r="F141" s="32"/>
      <c r="G141" s="32"/>
      <c r="H141" s="32"/>
      <c r="I141" s="32" t="str">
        <f>I5</f>
        <v>平成18年6月末</v>
      </c>
      <c r="J141" s="32"/>
      <c r="K141" s="39"/>
    </row>
    <row r="142" spans="1:11" s="12" customFormat="1" ht="22.5" customHeight="1">
      <c r="A142" s="79"/>
      <c r="B142" s="80"/>
      <c r="C142" s="81" t="s">
        <v>60</v>
      </c>
      <c r="D142" s="81" t="s">
        <v>61</v>
      </c>
      <c r="E142" s="81" t="s">
        <v>62</v>
      </c>
      <c r="F142" s="81" t="s">
        <v>63</v>
      </c>
      <c r="G142" s="82" t="s">
        <v>64</v>
      </c>
      <c r="H142" s="82" t="s">
        <v>65</v>
      </c>
      <c r="I142" s="81" t="s">
        <v>66</v>
      </c>
      <c r="J142" s="81" t="s">
        <v>59</v>
      </c>
      <c r="K142" s="16"/>
    </row>
    <row r="143" spans="1:11" s="20" customFormat="1" ht="22.5" customHeight="1">
      <c r="A143" s="79"/>
      <c r="B143" s="92" t="s">
        <v>67</v>
      </c>
      <c r="C143" s="93">
        <v>30106</v>
      </c>
      <c r="D143" s="93">
        <v>39756</v>
      </c>
      <c r="E143" s="93">
        <v>41315</v>
      </c>
      <c r="F143" s="93">
        <v>21024</v>
      </c>
      <c r="G143" s="94">
        <v>21755</v>
      </c>
      <c r="H143" s="94">
        <v>54847</v>
      </c>
      <c r="I143" s="93">
        <v>15059</v>
      </c>
      <c r="J143" s="93">
        <f>SUM(C143:I143)</f>
        <v>223862</v>
      </c>
      <c r="K143" s="19"/>
    </row>
    <row r="144" spans="1:11" s="87" customFormat="1" ht="22.5" customHeight="1">
      <c r="A144" s="79"/>
      <c r="B144" s="83"/>
      <c r="C144" s="84"/>
      <c r="D144" s="85"/>
      <c r="E144" s="84"/>
      <c r="F144" s="84"/>
      <c r="G144" s="84"/>
      <c r="H144" s="84"/>
      <c r="I144" s="84"/>
      <c r="J144" s="84"/>
      <c r="K144" s="86"/>
    </row>
    <row r="145" spans="1:11" s="87" customFormat="1" ht="22.5" customHeight="1">
      <c r="A145" s="79"/>
      <c r="B145" s="83"/>
      <c r="C145" s="84"/>
      <c r="D145" s="85"/>
      <c r="E145" s="84"/>
      <c r="F145" s="84"/>
      <c r="G145" s="84"/>
      <c r="H145" s="84"/>
      <c r="I145" s="84"/>
      <c r="J145" s="84"/>
      <c r="K145" s="86"/>
    </row>
    <row r="146" spans="1:11" s="87" customFormat="1" ht="22.5" customHeight="1">
      <c r="A146" s="14" t="s">
        <v>150</v>
      </c>
      <c r="B146" s="150"/>
      <c r="C146" s="97"/>
      <c r="D146" s="151"/>
      <c r="E146" s="151"/>
      <c r="F146" s="97"/>
      <c r="G146" s="97"/>
      <c r="H146" s="97" t="str">
        <f>I10</f>
        <v>平成18年6月末</v>
      </c>
      <c r="J146" s="97"/>
      <c r="K146" s="86"/>
    </row>
    <row r="147" spans="1:11" s="87" customFormat="1" ht="22.5" customHeight="1">
      <c r="A147" s="79"/>
      <c r="B147" s="152"/>
      <c r="C147" s="153" t="str">
        <f>C142</f>
        <v>門司区</v>
      </c>
      <c r="D147" s="153" t="str">
        <f aca="true" t="shared" si="2" ref="D147:J147">D142</f>
        <v>小倉北区</v>
      </c>
      <c r="E147" s="153" t="str">
        <f t="shared" si="2"/>
        <v>小倉南区</v>
      </c>
      <c r="F147" s="153" t="str">
        <f t="shared" si="2"/>
        <v>若松区</v>
      </c>
      <c r="G147" s="153" t="str">
        <f t="shared" si="2"/>
        <v>八幡東区</v>
      </c>
      <c r="H147" s="153" t="str">
        <f t="shared" si="2"/>
        <v>八幡西区</v>
      </c>
      <c r="I147" s="153" t="str">
        <f t="shared" si="2"/>
        <v>戸畑区</v>
      </c>
      <c r="J147" s="153" t="str">
        <f t="shared" si="2"/>
        <v>全市</v>
      </c>
      <c r="K147" s="86"/>
    </row>
    <row r="148" spans="1:11" s="87" customFormat="1" ht="22.5" customHeight="1">
      <c r="A148" s="79"/>
      <c r="B148" s="92" t="s">
        <v>151</v>
      </c>
      <c r="C148" s="129">
        <v>328</v>
      </c>
      <c r="D148" s="129">
        <v>518</v>
      </c>
      <c r="E148" s="129">
        <v>463</v>
      </c>
      <c r="F148" s="129">
        <v>213</v>
      </c>
      <c r="G148" s="129">
        <v>273</v>
      </c>
      <c r="H148" s="129">
        <v>624</v>
      </c>
      <c r="I148" s="129">
        <v>145</v>
      </c>
      <c r="J148" s="93">
        <f aca="true" t="shared" si="3" ref="J148:J156">SUM(C148:I148)</f>
        <v>2564</v>
      </c>
      <c r="K148" s="86"/>
    </row>
    <row r="149" spans="1:11" s="87" customFormat="1" ht="22.5" customHeight="1">
      <c r="A149" s="79"/>
      <c r="B149" s="92" t="s">
        <v>152</v>
      </c>
      <c r="C149" s="129">
        <v>151</v>
      </c>
      <c r="D149" s="129">
        <v>233</v>
      </c>
      <c r="E149" s="129">
        <v>204</v>
      </c>
      <c r="F149" s="129">
        <v>100</v>
      </c>
      <c r="G149" s="129">
        <v>107</v>
      </c>
      <c r="H149" s="129">
        <v>280</v>
      </c>
      <c r="I149" s="129">
        <v>75</v>
      </c>
      <c r="J149" s="93">
        <f t="shared" si="3"/>
        <v>1150</v>
      </c>
      <c r="K149" s="86"/>
    </row>
    <row r="150" spans="1:11" s="87" customFormat="1" ht="22.5" customHeight="1">
      <c r="A150" s="79"/>
      <c r="B150" s="92" t="s">
        <v>73</v>
      </c>
      <c r="C150" s="129">
        <v>777</v>
      </c>
      <c r="D150" s="129">
        <v>1289</v>
      </c>
      <c r="E150" s="129">
        <v>1246</v>
      </c>
      <c r="F150" s="129">
        <v>632</v>
      </c>
      <c r="G150" s="129">
        <v>770</v>
      </c>
      <c r="H150" s="129">
        <v>1627</v>
      </c>
      <c r="I150" s="129">
        <v>434</v>
      </c>
      <c r="J150" s="93">
        <f>SUM(C150:I150)</f>
        <v>6775</v>
      </c>
      <c r="K150" s="86"/>
    </row>
    <row r="151" spans="1:11" s="87" customFormat="1" ht="22.5" customHeight="1">
      <c r="A151" s="79"/>
      <c r="B151" s="92" t="s">
        <v>1</v>
      </c>
      <c r="C151" s="129">
        <v>2292</v>
      </c>
      <c r="D151" s="129">
        <v>2640</v>
      </c>
      <c r="E151" s="129">
        <v>2824</v>
      </c>
      <c r="F151" s="129">
        <v>1518</v>
      </c>
      <c r="G151" s="129">
        <v>1513</v>
      </c>
      <c r="H151" s="129">
        <v>3948</v>
      </c>
      <c r="I151" s="129">
        <v>1052</v>
      </c>
      <c r="J151" s="93">
        <f t="shared" si="3"/>
        <v>15787</v>
      </c>
      <c r="K151" s="86"/>
    </row>
    <row r="152" spans="1:11" s="87" customFormat="1" ht="22.5" customHeight="1">
      <c r="A152" s="79"/>
      <c r="B152" s="92" t="s">
        <v>2</v>
      </c>
      <c r="C152" s="129">
        <v>926</v>
      </c>
      <c r="D152" s="129">
        <v>1146</v>
      </c>
      <c r="E152" s="129">
        <v>1270</v>
      </c>
      <c r="F152" s="129">
        <v>666</v>
      </c>
      <c r="G152" s="129">
        <v>657</v>
      </c>
      <c r="H152" s="129">
        <v>1552</v>
      </c>
      <c r="I152" s="129">
        <v>411</v>
      </c>
      <c r="J152" s="93">
        <f t="shared" si="3"/>
        <v>6628</v>
      </c>
      <c r="K152" s="86"/>
    </row>
    <row r="153" spans="1:11" s="47" customFormat="1" ht="22.5" customHeight="1">
      <c r="A153" s="79"/>
      <c r="B153" s="92" t="s">
        <v>3</v>
      </c>
      <c r="C153" s="129">
        <v>744</v>
      </c>
      <c r="D153" s="129">
        <v>936</v>
      </c>
      <c r="E153" s="129">
        <v>954</v>
      </c>
      <c r="F153" s="129">
        <v>542</v>
      </c>
      <c r="G153" s="129">
        <v>580</v>
      </c>
      <c r="H153" s="129">
        <v>1284</v>
      </c>
      <c r="I153" s="129">
        <v>414</v>
      </c>
      <c r="J153" s="93">
        <f t="shared" si="3"/>
        <v>5454</v>
      </c>
      <c r="K153" s="89"/>
    </row>
    <row r="154" spans="1:11" s="47" customFormat="1" ht="22.5" customHeight="1">
      <c r="A154" s="79"/>
      <c r="B154" s="92" t="s">
        <v>4</v>
      </c>
      <c r="C154" s="129">
        <v>713</v>
      </c>
      <c r="D154" s="129">
        <v>828</v>
      </c>
      <c r="E154" s="129">
        <v>865</v>
      </c>
      <c r="F154" s="129">
        <v>467</v>
      </c>
      <c r="G154" s="129">
        <v>467</v>
      </c>
      <c r="H154" s="129">
        <v>1084</v>
      </c>
      <c r="I154" s="129">
        <v>341</v>
      </c>
      <c r="J154" s="93">
        <f t="shared" si="3"/>
        <v>4765</v>
      </c>
      <c r="K154" s="89"/>
    </row>
    <row r="155" spans="1:11" s="47" customFormat="1" ht="22.5" customHeight="1">
      <c r="A155" s="79"/>
      <c r="B155" s="92" t="s">
        <v>5</v>
      </c>
      <c r="C155" s="129">
        <v>595</v>
      </c>
      <c r="D155" s="129">
        <v>725</v>
      </c>
      <c r="E155" s="129">
        <v>715</v>
      </c>
      <c r="F155" s="129">
        <v>369</v>
      </c>
      <c r="G155" s="129">
        <v>392</v>
      </c>
      <c r="H155" s="129">
        <v>837</v>
      </c>
      <c r="I155" s="129">
        <v>277</v>
      </c>
      <c r="J155" s="93">
        <f t="shared" si="3"/>
        <v>3910</v>
      </c>
      <c r="K155" s="89"/>
    </row>
    <row r="156" spans="1:11" s="47" customFormat="1" ht="22.5" customHeight="1">
      <c r="A156" s="79"/>
      <c r="B156" s="92" t="s">
        <v>68</v>
      </c>
      <c r="C156" s="129">
        <f aca="true" t="shared" si="4" ref="C156:I156">SUM(C148:C155)</f>
        <v>6526</v>
      </c>
      <c r="D156" s="129">
        <f t="shared" si="4"/>
        <v>8315</v>
      </c>
      <c r="E156" s="129">
        <f t="shared" si="4"/>
        <v>8541</v>
      </c>
      <c r="F156" s="129">
        <f t="shared" si="4"/>
        <v>4507</v>
      </c>
      <c r="G156" s="129">
        <f t="shared" si="4"/>
        <v>4759</v>
      </c>
      <c r="H156" s="129">
        <f t="shared" si="4"/>
        <v>11236</v>
      </c>
      <c r="I156" s="129">
        <f t="shared" si="4"/>
        <v>3149</v>
      </c>
      <c r="J156" s="93">
        <f t="shared" si="3"/>
        <v>47033</v>
      </c>
      <c r="K156" s="89"/>
    </row>
    <row r="157" spans="1:11" s="47" customFormat="1" ht="22.5" customHeight="1">
      <c r="A157" s="79"/>
      <c r="B157" s="83"/>
      <c r="C157" s="84"/>
      <c r="D157" s="85"/>
      <c r="E157" s="84"/>
      <c r="F157" s="84"/>
      <c r="G157" s="84"/>
      <c r="H157" s="84"/>
      <c r="I157" s="84"/>
      <c r="J157" s="84"/>
      <c r="K157" s="89"/>
    </row>
    <row r="158" spans="1:11" s="47" customFormat="1" ht="22.5" customHeight="1">
      <c r="A158" s="79"/>
      <c r="B158" s="83"/>
      <c r="C158" s="84"/>
      <c r="D158" s="85"/>
      <c r="E158" s="84"/>
      <c r="F158" s="84"/>
      <c r="G158" s="84"/>
      <c r="H158" s="84"/>
      <c r="I158" s="84"/>
      <c r="J158" s="84"/>
      <c r="K158" s="89"/>
    </row>
    <row r="159" spans="1:11" s="91" customFormat="1" ht="22.5" customHeight="1">
      <c r="A159" s="14" t="s">
        <v>161</v>
      </c>
      <c r="B159" s="31"/>
      <c r="C159" s="32"/>
      <c r="D159" s="33"/>
      <c r="E159" s="33"/>
      <c r="F159" s="32"/>
      <c r="G159" s="32"/>
      <c r="H159" s="32" t="str">
        <f>I18</f>
        <v>平成18年4月利用分</v>
      </c>
      <c r="J159" s="32"/>
      <c r="K159" s="90"/>
    </row>
    <row r="160" spans="1:11" s="47" customFormat="1" ht="22.5" customHeight="1">
      <c r="A160" s="79"/>
      <c r="B160" s="88"/>
      <c r="C160" s="82" t="str">
        <f aca="true" t="shared" si="5" ref="C160:I160">C142</f>
        <v>門司区</v>
      </c>
      <c r="D160" s="82" t="str">
        <f t="shared" si="5"/>
        <v>小倉北区</v>
      </c>
      <c r="E160" s="82" t="str">
        <f t="shared" si="5"/>
        <v>小倉南区</v>
      </c>
      <c r="F160" s="82" t="str">
        <f t="shared" si="5"/>
        <v>若松区</v>
      </c>
      <c r="G160" s="82" t="str">
        <f t="shared" si="5"/>
        <v>八幡東区</v>
      </c>
      <c r="H160" s="82" t="str">
        <f t="shared" si="5"/>
        <v>八幡西区</v>
      </c>
      <c r="I160" s="81" t="str">
        <f t="shared" si="5"/>
        <v>戸畑区</v>
      </c>
      <c r="J160" s="81" t="str">
        <f>J142</f>
        <v>全市</v>
      </c>
      <c r="K160" s="89"/>
    </row>
    <row r="161" spans="1:11" s="63" customFormat="1" ht="22.5" customHeight="1">
      <c r="A161" s="79"/>
      <c r="B161" s="92" t="s">
        <v>69</v>
      </c>
      <c r="C161" s="93">
        <v>3805</v>
      </c>
      <c r="D161" s="93">
        <v>4935</v>
      </c>
      <c r="E161" s="93">
        <v>5004</v>
      </c>
      <c r="F161" s="93">
        <v>2681</v>
      </c>
      <c r="G161" s="93">
        <v>2891</v>
      </c>
      <c r="H161" s="93">
        <v>6909</v>
      </c>
      <c r="I161" s="93">
        <v>1782</v>
      </c>
      <c r="J161" s="93">
        <f>SUM(C161:I161)</f>
        <v>28007</v>
      </c>
      <c r="K161" s="64"/>
    </row>
    <row r="162" spans="1:11" s="63" customFormat="1" ht="22.5" customHeight="1">
      <c r="A162" s="79"/>
      <c r="B162" s="92" t="s">
        <v>162</v>
      </c>
      <c r="C162" s="93">
        <v>97</v>
      </c>
      <c r="D162" s="93">
        <v>231</v>
      </c>
      <c r="E162" s="93">
        <v>292</v>
      </c>
      <c r="F162" s="93">
        <v>162</v>
      </c>
      <c r="G162" s="93">
        <v>145</v>
      </c>
      <c r="H162" s="93">
        <v>342</v>
      </c>
      <c r="I162" s="93">
        <v>104</v>
      </c>
      <c r="J162" s="93">
        <f>SUM(C162:I162)</f>
        <v>1373</v>
      </c>
      <c r="K162" s="64"/>
    </row>
    <row r="163" spans="1:11" s="63" customFormat="1" ht="22.5" customHeight="1">
      <c r="A163" s="79"/>
      <c r="B163" s="92" t="s">
        <v>70</v>
      </c>
      <c r="C163" s="93">
        <v>1111</v>
      </c>
      <c r="D163" s="93">
        <v>1276</v>
      </c>
      <c r="E163" s="93">
        <v>1267</v>
      </c>
      <c r="F163" s="93">
        <v>697</v>
      </c>
      <c r="G163" s="93">
        <v>753</v>
      </c>
      <c r="H163" s="93">
        <v>1635</v>
      </c>
      <c r="I163" s="93">
        <v>494</v>
      </c>
      <c r="J163" s="93">
        <f>SUM(C163:I163)</f>
        <v>7233</v>
      </c>
      <c r="K163" s="64"/>
    </row>
    <row r="164" spans="1:10" ht="22.5" customHeight="1">
      <c r="A164" s="13"/>
      <c r="B164" s="18"/>
      <c r="C164" s="17"/>
      <c r="D164" s="17"/>
      <c r="E164" s="17"/>
      <c r="F164" s="17"/>
      <c r="G164" s="17"/>
      <c r="H164" s="17"/>
      <c r="I164" s="17"/>
      <c r="J164" s="17"/>
    </row>
    <row r="165" spans="1:10" ht="22.5" customHeight="1">
      <c r="A165" s="20"/>
      <c r="B165" s="21"/>
      <c r="C165" s="19"/>
      <c r="D165" s="19"/>
      <c r="E165" s="19"/>
      <c r="F165" s="19"/>
      <c r="G165" s="19"/>
      <c r="H165" s="19"/>
      <c r="I165" s="19"/>
      <c r="J165" s="19"/>
    </row>
    <row r="166" spans="1:10" ht="22.5" customHeight="1">
      <c r="A166" s="20"/>
      <c r="B166" s="21"/>
      <c r="C166" s="19"/>
      <c r="D166" s="19"/>
      <c r="E166" s="19"/>
      <c r="F166" s="19"/>
      <c r="G166" s="19"/>
      <c r="H166" s="19"/>
      <c r="I166" s="19"/>
      <c r="J166" s="19"/>
    </row>
    <row r="167" spans="1:10" ht="14.25">
      <c r="A167" s="20"/>
      <c r="B167" s="21"/>
      <c r="C167" s="19"/>
      <c r="D167" s="19"/>
      <c r="E167" s="19"/>
      <c r="F167" s="19"/>
      <c r="G167" s="19"/>
      <c r="H167" s="19"/>
      <c r="I167" s="19"/>
      <c r="J167" s="19"/>
    </row>
    <row r="168" spans="1:10" ht="14.25">
      <c r="A168" s="20"/>
      <c r="B168" s="21"/>
      <c r="C168" s="19"/>
      <c r="D168" s="19"/>
      <c r="E168" s="19"/>
      <c r="F168" s="19"/>
      <c r="G168" s="19"/>
      <c r="H168" s="19"/>
      <c r="I168" s="19"/>
      <c r="J168" s="19"/>
    </row>
    <row r="169" spans="1:10" ht="14.25">
      <c r="A169" s="20"/>
      <c r="B169" s="21"/>
      <c r="C169" s="19"/>
      <c r="D169" s="19"/>
      <c r="E169" s="19"/>
      <c r="F169" s="19"/>
      <c r="G169" s="19"/>
      <c r="H169" s="19"/>
      <c r="I169" s="19"/>
      <c r="J169" s="19"/>
    </row>
  </sheetData>
  <mergeCells count="67">
    <mergeCell ref="A24:B24"/>
    <mergeCell ref="D31:G31"/>
    <mergeCell ref="A19:B19"/>
    <mergeCell ref="A28:B28"/>
    <mergeCell ref="B31:C32"/>
    <mergeCell ref="A12:B12"/>
    <mergeCell ref="A16:B16"/>
    <mergeCell ref="A15:B15"/>
    <mergeCell ref="A23:B23"/>
    <mergeCell ref="I8:J8"/>
    <mergeCell ref="E8:F8"/>
    <mergeCell ref="G8:H8"/>
    <mergeCell ref="A1:J1"/>
    <mergeCell ref="A2:J2"/>
    <mergeCell ref="I7:J7"/>
    <mergeCell ref="A8:B8"/>
    <mergeCell ref="B61:E61"/>
    <mergeCell ref="C6:C7"/>
    <mergeCell ref="D6:D7"/>
    <mergeCell ref="G7:H7"/>
    <mergeCell ref="E6:F7"/>
    <mergeCell ref="A6:B7"/>
    <mergeCell ref="B33:C33"/>
    <mergeCell ref="A11:B11"/>
    <mergeCell ref="A27:B27"/>
    <mergeCell ref="A20:B20"/>
    <mergeCell ref="E108:E109"/>
    <mergeCell ref="B107:D109"/>
    <mergeCell ref="B94:E94"/>
    <mergeCell ref="B95:E95"/>
    <mergeCell ref="B100:E100"/>
    <mergeCell ref="B101:E101"/>
    <mergeCell ref="E110:E111"/>
    <mergeCell ref="E112:E116"/>
    <mergeCell ref="C110:D110"/>
    <mergeCell ref="C111:D111"/>
    <mergeCell ref="C112:D112"/>
    <mergeCell ref="C113:D113"/>
    <mergeCell ref="C114:D114"/>
    <mergeCell ref="C115:D115"/>
    <mergeCell ref="C116:D116"/>
    <mergeCell ref="B133:D133"/>
    <mergeCell ref="B134:D134"/>
    <mergeCell ref="E117:E119"/>
    <mergeCell ref="E120:E127"/>
    <mergeCell ref="C120:D120"/>
    <mergeCell ref="C121:D121"/>
    <mergeCell ref="C122:D122"/>
    <mergeCell ref="C123:D123"/>
    <mergeCell ref="C124:D124"/>
    <mergeCell ref="C125:D125"/>
    <mergeCell ref="B110:B111"/>
    <mergeCell ref="B112:B116"/>
    <mergeCell ref="B117:B119"/>
    <mergeCell ref="B120:B127"/>
    <mergeCell ref="C117:D117"/>
    <mergeCell ref="C118:D118"/>
    <mergeCell ref="C119:D119"/>
    <mergeCell ref="C126:D126"/>
    <mergeCell ref="E128:E130"/>
    <mergeCell ref="C127:D127"/>
    <mergeCell ref="B131:D131"/>
    <mergeCell ref="B132:D132"/>
    <mergeCell ref="B128:B130"/>
    <mergeCell ref="C128:D128"/>
    <mergeCell ref="C129:D129"/>
    <mergeCell ref="C130:D130"/>
  </mergeCells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2006-12-12T02:00:20Z</cp:lastPrinted>
  <dcterms:created xsi:type="dcterms:W3CDTF">2003-06-07T07:59:20Z</dcterms:created>
  <dcterms:modified xsi:type="dcterms:W3CDTF">2006-12-12T02:54:13Z</dcterms:modified>
  <cp:category/>
  <cp:version/>
  <cp:contentType/>
  <cp:contentStatus/>
</cp:coreProperties>
</file>